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teve Wagner\Documents\0-USCG AUX\DSO-NS\2026\Boston\"/>
    </mc:Choice>
  </mc:AlternateContent>
  <xr:revisionPtr revIDLastSave="0" documentId="13_ncr:1_{277A3DCD-56E2-4DEB-8B89-D8A08F0467A3}" xr6:coauthVersionLast="47" xr6:coauthVersionMax="47" xr10:uidLastSave="{00000000-0000-0000-0000-000000000000}"/>
  <bookViews>
    <workbookView xWindow="8580" yWindow="2604" windowWidth="12912" windowHeight="11076" tabRatio="840" firstSheet="4" activeTab="4" xr2:uid="{E2078186-A2B0-4648-952B-DB403102E776}"/>
  </bookViews>
  <sheets>
    <sheet name="Sheet5" sheetId="5" state="hidden" r:id="rId1"/>
    <sheet name="RAW" sheetId="59" state="hidden" r:id="rId2"/>
    <sheet name="Count 1" sheetId="60" state="hidden" r:id="rId3"/>
    <sheet name="Count 2" sheetId="61" state="hidden" r:id="rId4"/>
    <sheet name="Count 3" sheetId="62" r:id="rId5"/>
    <sheet name="Information" sheetId="17" r:id="rId6"/>
    <sheet name="ANT Team" sheetId="42" r:id="rId7"/>
    <sheet name="Calculator" sheetId="45" r:id="rId8"/>
    <sheet name="Patons to Verify" sheetId="43" r:id="rId9"/>
    <sheet name="ANT-BOS Neptune &amp; West way" sheetId="8" r:id="rId10"/>
    <sheet name="BOS-1A Logan SW &amp; Boston inner" sheetId="9" r:id="rId11"/>
    <sheet name="BOS-1B Logan NE" sheetId="10" r:id="rId12"/>
    <sheet name="BOS-2 Dorchester" sheetId="6" r:id="rId13"/>
    <sheet name="BOS-3 Weynouth" sheetId="7" r:id="rId14"/>
    <sheet name="BOS-4 Hull" sheetId="11" r:id="rId15"/>
    <sheet name="BOS-5 Scituate" sheetId="12" r:id="rId16"/>
    <sheet name="BOS-6B Scituate S River" sheetId="13" r:id="rId17"/>
    <sheet name="BOS-6C Scituate-N River" sheetId="14" r:id="rId18"/>
    <sheet name="BOS-6D -Scituate Herring Rvr" sheetId="15" r:id="rId19"/>
    <sheet name="BOS-7A Duxbury" sheetId="19" r:id="rId20"/>
    <sheet name="BOS-7B Kingston" sheetId="20" r:id="rId21"/>
    <sheet name="BOS-7C Plymouth area" sheetId="21" r:id="rId22"/>
    <sheet name="BOS-POC Mass Bay" sheetId="22" r:id="rId23"/>
    <sheet name="NBP-1 Merrimack Rvr" sheetId="41" r:id="rId24"/>
    <sheet name="NBP-1C Haverhill" sheetId="26" r:id="rId25"/>
    <sheet name="NBP-2 Essex Rvr" sheetId="27" r:id="rId26"/>
    <sheet name="NBP-3 Parker Rvr" sheetId="28" r:id="rId27"/>
    <sheet name="NBP-4 Ipswich &amp; Eagle Rvr" sheetId="29" r:id="rId28"/>
    <sheet name="NBP-6 Seabrook PP" sheetId="30" r:id="rId29"/>
    <sheet name="NS-1 Nahant" sheetId="31" r:id="rId30"/>
    <sheet name=" NS-2 Marblehead &amp; S.Chan" sheetId="32" r:id="rId31"/>
    <sheet name="ModData" sheetId="18" r:id="rId32"/>
    <sheet name="NS-3 Salem" sheetId="47" r:id="rId33"/>
    <sheet name="NS-4A Beverly" sheetId="37" r:id="rId34"/>
    <sheet name="NS-4B Danvers" sheetId="38" r:id="rId35"/>
    <sheet name="NS-5 Gloucester" sheetId="40" r:id="rId36"/>
  </sheets>
  <definedNames>
    <definedName name="_xlnm.Print_Area" localSheetId="30">' NS-2 Marblehead &amp; S.Chan'!$A$3:$K$22</definedName>
    <definedName name="_xlnm.Print_Area" localSheetId="9">'ANT-BOS Neptune &amp; West way'!$A$3:$K$33</definedName>
    <definedName name="_xlnm.Print_Area" localSheetId="10">'BOS-1A Logan SW &amp; Boston inner'!$A$3:$K$36</definedName>
    <definedName name="_xlnm.Print_Area" localSheetId="11">'BOS-1B Logan NE'!$A$3:$K$23</definedName>
    <definedName name="_xlnm.Print_Area" localSheetId="12">'BOS-2 Dorchester'!$A$3:$K$29</definedName>
    <definedName name="_xlnm.Print_Area" localSheetId="13">'BOS-3 Weynouth'!$A$3:$K$20</definedName>
    <definedName name="_xlnm.Print_Area" localSheetId="14">'BOS-4 Hull'!$A$3:$K$36</definedName>
    <definedName name="_xlnm.Print_Area" localSheetId="15">'BOS-5 Scituate'!$A$3:$K$15</definedName>
    <definedName name="_xlnm.Print_Area" localSheetId="16">'BOS-6B Scituate S River'!$A$3:$K$19</definedName>
    <definedName name="_xlnm.Print_Area" localSheetId="17">'BOS-6C Scituate-N River'!$A$3:$K$21</definedName>
    <definedName name="_xlnm.Print_Area" localSheetId="18">'BOS-6D -Scituate Herring Rvr'!$A$3:$K$10</definedName>
    <definedName name="_xlnm.Print_Area" localSheetId="19">'BOS-7A Duxbury'!$A$3:$K$34</definedName>
    <definedName name="_xlnm.Print_Area" localSheetId="20">'BOS-7B Kingston'!$A$3:$K$25</definedName>
    <definedName name="_xlnm.Print_Area" localSheetId="21">'BOS-7C Plymouth area'!$A$3:$K$20</definedName>
    <definedName name="_xlnm.Print_Area" localSheetId="22">'BOS-POC Mass Bay'!$A$3:$K$12</definedName>
    <definedName name="_xlnm.Print_Area" localSheetId="5">Information!$A$4:$B$21</definedName>
    <definedName name="_xlnm.Print_Area" localSheetId="23">'NBP-1 Merrimack Rvr'!$A$3:$K$22</definedName>
    <definedName name="_xlnm.Print_Area" localSheetId="24">'NBP-1C Haverhill'!$A$3:$K$14</definedName>
    <definedName name="_xlnm.Print_Area" localSheetId="25">'NBP-2 Essex Rvr'!$A$3:$K$25</definedName>
    <definedName name="_xlnm.Print_Area" localSheetId="26">'NBP-3 Parker Rvr'!$A$3:$K$20</definedName>
    <definedName name="_xlnm.Print_Area" localSheetId="27">'NBP-4 Ipswich &amp; Eagle Rvr'!$A$3:$K$30</definedName>
    <definedName name="_xlnm.Print_Area" localSheetId="28">'NBP-6 Seabrook PP'!$A$3:$K$9</definedName>
    <definedName name="_xlnm.Print_Area" localSheetId="29">'NS-1 Nahant'!$A$3:$K$10</definedName>
    <definedName name="_xlnm.Print_Area" localSheetId="32">'NS-3 Salem'!$A$3:$K$30</definedName>
    <definedName name="_xlnm.Print_Area" localSheetId="33">'NS-4A Beverly'!$A$3:$K$7</definedName>
    <definedName name="_xlnm.Print_Area" localSheetId="34">'NS-4B Danvers'!$A$3:$K$17</definedName>
    <definedName name="_xlnm.Print_Area" localSheetId="35">'NS-5 Gloucester'!$A$3:$K$41</definedName>
    <definedName name="_xlnm.Print_Titles" localSheetId="30">' NS-2 Marblehead &amp; S.Chan'!$2:$2</definedName>
    <definedName name="_xlnm.Print_Titles" localSheetId="9">'ANT-BOS Neptune &amp; West way'!$2:$2</definedName>
    <definedName name="_xlnm.Print_Titles" localSheetId="10">'BOS-1A Logan SW &amp; Boston inner'!$2:$2</definedName>
    <definedName name="_xlnm.Print_Titles" localSheetId="11">'BOS-1B Logan NE'!$2:$2</definedName>
    <definedName name="_xlnm.Print_Titles" localSheetId="12">'BOS-2 Dorchester'!$2:$2</definedName>
    <definedName name="_xlnm.Print_Titles" localSheetId="13">'BOS-3 Weynouth'!$2:$2</definedName>
    <definedName name="_xlnm.Print_Titles" localSheetId="14">'BOS-4 Hull'!$2:$2</definedName>
    <definedName name="_xlnm.Print_Titles" localSheetId="15">'BOS-5 Scituate'!$2:$2</definedName>
    <definedName name="_xlnm.Print_Titles" localSheetId="16">'BOS-6B Scituate S River'!$2:$2</definedName>
    <definedName name="_xlnm.Print_Titles" localSheetId="17">'BOS-6C Scituate-N River'!$2:$2</definedName>
    <definedName name="_xlnm.Print_Titles" localSheetId="18">'BOS-6D -Scituate Herring Rvr'!$2:$2</definedName>
    <definedName name="_xlnm.Print_Titles" localSheetId="19">'BOS-7A Duxbury'!$2:$2</definedName>
    <definedName name="_xlnm.Print_Titles" localSheetId="20">'BOS-7B Kingston'!$2:$2</definedName>
    <definedName name="_xlnm.Print_Titles" localSheetId="21">'BOS-7C Plymouth area'!$2:$2</definedName>
    <definedName name="_xlnm.Print_Titles" localSheetId="22">'BOS-POC Mass Bay'!$2:$2</definedName>
    <definedName name="_xlnm.Print_Titles" localSheetId="23">'NBP-1 Merrimack Rvr'!$2:$2</definedName>
    <definedName name="_xlnm.Print_Titles" localSheetId="24">'NBP-1C Haverhill'!$2:$2</definedName>
    <definedName name="_xlnm.Print_Titles" localSheetId="25">'NBP-2 Essex Rvr'!$2:$2</definedName>
    <definedName name="_xlnm.Print_Titles" localSheetId="26">'NBP-3 Parker Rvr'!$2:$2</definedName>
    <definedName name="_xlnm.Print_Titles" localSheetId="27">'NBP-4 Ipswich &amp; Eagle Rvr'!$2:$2</definedName>
    <definedName name="_xlnm.Print_Titles" localSheetId="28">'NBP-6 Seabrook PP'!$2:$2</definedName>
    <definedName name="_xlnm.Print_Titles" localSheetId="29">'NS-1 Nahant'!$2:$2</definedName>
    <definedName name="_xlnm.Print_Titles" localSheetId="32">'NS-3 Salem'!$2:$2</definedName>
    <definedName name="_xlnm.Print_Titles" localSheetId="33">'NS-4A Beverly'!$2:$2</definedName>
    <definedName name="_xlnm.Print_Titles" localSheetId="34">'NS-4B Danvers'!$2:$2</definedName>
    <definedName name="_xlnm.Print_Titles" localSheetId="35">'NS-5 Gloucester'!$2:$2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 i="62" l="1"/>
  <c r="E1" i="62"/>
  <c r="F1" i="62" s="1"/>
  <c r="J1" i="61"/>
  <c r="E1" i="61"/>
  <c r="F1" i="61" s="1"/>
  <c r="J1" i="60"/>
  <c r="E1" i="60"/>
  <c r="F1" i="60" s="1"/>
  <c r="E1" i="59"/>
  <c r="F1" i="59" s="1"/>
  <c r="J1" i="59"/>
  <c r="AX1" i="43"/>
  <c r="AT1" i="43"/>
  <c r="AP1" i="43"/>
  <c r="AL1" i="43"/>
  <c r="AH1" i="43"/>
  <c r="AD1" i="43"/>
  <c r="Z1" i="43"/>
  <c r="V1" i="43"/>
  <c r="R1" i="43"/>
  <c r="N1" i="43"/>
  <c r="K1" i="43"/>
  <c r="O1" i="43" s="1"/>
  <c r="S1" i="43" s="1"/>
  <c r="W1" i="43" s="1"/>
  <c r="AA1" i="43" s="1"/>
  <c r="AE1" i="43" s="1"/>
  <c r="AI1" i="43" s="1"/>
  <c r="AM1" i="43" s="1"/>
  <c r="AQ1" i="43" s="1"/>
  <c r="AU1" i="43" s="1"/>
  <c r="AY1" i="43" s="1"/>
  <c r="J1" i="43"/>
  <c r="F1" i="43"/>
  <c r="B1" i="43"/>
  <c r="F1" i="8" l="1"/>
  <c r="A1" i="8"/>
  <c r="G1" i="18" l="1"/>
  <c r="B1" i="18"/>
  <c r="C1" i="18" s="1"/>
  <c r="D21" i="17"/>
  <c r="D20" i="17"/>
  <c r="D19" i="17"/>
  <c r="E62" i="45"/>
  <c r="D51" i="45"/>
  <c r="C50" i="45"/>
  <c r="G43" i="45"/>
  <c r="D46" i="45" s="1"/>
  <c r="E46" i="45" s="1"/>
  <c r="D43" i="45"/>
  <c r="C43" i="45"/>
  <c r="C51" i="45" s="1"/>
  <c r="G42" i="45"/>
  <c r="D47" i="45" s="1"/>
  <c r="D42" i="45"/>
  <c r="D50" i="45" s="1"/>
  <c r="C42" i="45"/>
  <c r="C55" i="45" s="1"/>
  <c r="F35" i="45"/>
  <c r="D34" i="45"/>
  <c r="G32" i="45"/>
  <c r="G28" i="45"/>
  <c r="G24" i="45"/>
  <c r="G20" i="45"/>
  <c r="K14" i="45"/>
  <c r="G11" i="45"/>
  <c r="G10" i="45"/>
  <c r="K3" i="45"/>
  <c r="J6" i="45" s="1"/>
  <c r="C3" i="45"/>
  <c r="C53" i="45" l="1"/>
  <c r="C54" i="45" s="1"/>
  <c r="F15" i="45" s="1"/>
  <c r="E47" i="45"/>
  <c r="C14" i="45"/>
  <c r="C15" i="45" s="1"/>
  <c r="F14" i="45" s="1"/>
  <c r="C11" i="45" s="1"/>
  <c r="N13" i="45"/>
  <c r="N10" i="45" s="1"/>
  <c r="O10" i="45" s="1"/>
  <c r="N14" i="45"/>
  <c r="N8" i="45" s="1"/>
  <c r="C10" i="45" l="1"/>
  <c r="N7" i="45"/>
  <c r="O7" i="45" s="1"/>
  <c r="O8"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Frank</author>
  </authors>
  <commentList>
    <comment ref="B3" authorId="0" shapeId="0" xr:uid="{BED79525-F7C8-4934-9EEF-4658525633FD}">
      <text>
        <r>
          <rPr>
            <sz val="12"/>
            <color indexed="81"/>
            <rFont val="Calibri"/>
            <family val="2"/>
          </rPr>
          <t>Enter the appropriate Aid Type number  for the PATON being reviewed.
1 = Fixed Lateral Daybeacon.
2 = Floating Lateral Buoy.
3 = Fixed or Floating Regulatory PATON.
0 = Blank (Does not calculate error.)</t>
        </r>
      </text>
    </comment>
    <comment ref="D3" authorId="0" shapeId="0" xr:uid="{DE314FE9-CEBD-427F-8D84-A3BD121C34BF}">
      <text>
        <r>
          <rPr>
            <sz val="12"/>
            <color indexed="81"/>
            <rFont val="Calibri"/>
            <family val="2"/>
          </rPr>
          <t xml:space="preserve">Enter the EPE - Estimated Position Error from a marine-grade GPS set.      
For effective accuracy, WAAS should be enabled in your GPS. 
EPE must be 20 feet or below.
</t>
        </r>
      </text>
    </comment>
    <comment ref="E3" authorId="0" shapeId="0" xr:uid="{77E74520-48F2-4C66-B986-E5BDE1D765C3}">
      <text>
        <r>
          <rPr>
            <sz val="10"/>
            <color indexed="81"/>
            <rFont val="Tahoma"/>
            <family val="2"/>
          </rPr>
          <t>Enter the Distance from the antenna on your GPS set to the object.</t>
        </r>
        <r>
          <rPr>
            <sz val="9"/>
            <color indexed="81"/>
            <rFont val="Tahoma"/>
            <family val="2"/>
          </rPr>
          <t xml:space="preserve">
</t>
        </r>
      </text>
    </comment>
    <comment ref="H3" authorId="0" shapeId="0" xr:uid="{3E34DBB9-5F43-42C4-B7B4-92DEC32C9A98}">
      <text>
        <r>
          <rPr>
            <sz val="10"/>
            <color indexed="81"/>
            <rFont val="Calibri"/>
            <family val="2"/>
          </rPr>
          <t>Enter the correction for the HOT - Height of Tide for the time when the depth reading was taken.</t>
        </r>
        <r>
          <rPr>
            <sz val="9"/>
            <color indexed="81"/>
            <rFont val="Calibri"/>
            <family val="2"/>
          </rPr>
          <t xml:space="preserve">
</t>
        </r>
      </text>
    </comment>
    <comment ref="I3" authorId="0" shapeId="0" xr:uid="{402E4651-DE27-4030-8301-CCC287B7D022}">
      <text>
        <r>
          <rPr>
            <sz val="10"/>
            <color indexed="81"/>
            <rFont val="Calibri"/>
            <family val="2"/>
          </rPr>
          <t>Enter the distance (in feet) from the location of the transducer under the water to the waterline.</t>
        </r>
        <r>
          <rPr>
            <sz val="9"/>
            <color indexed="81"/>
            <rFont val="Calibri"/>
            <family val="2"/>
          </rPr>
          <t xml:space="preserve">
</t>
        </r>
      </text>
    </comment>
    <comment ref="J3" authorId="0" shapeId="0" xr:uid="{52F504B2-F990-4C53-9978-C97EF2A671D0}">
      <text>
        <r>
          <rPr>
            <sz val="10"/>
            <color indexed="81"/>
            <rFont val="Calibri"/>
            <family val="2"/>
          </rPr>
          <t>Enter the depth read out from your Echo Sounder or the Lead Line.</t>
        </r>
        <r>
          <rPr>
            <sz val="9"/>
            <color indexed="81"/>
            <rFont val="Tahoma"/>
            <family val="2"/>
          </rPr>
          <t xml:space="preserve">
</t>
        </r>
      </text>
    </comment>
    <comment ref="C7" authorId="0" shapeId="0" xr:uid="{54CC7009-BB2A-4E4F-8E5A-EBD1EDB142E3}">
      <text>
        <r>
          <rPr>
            <sz val="10"/>
            <color indexed="81"/>
            <rFont val="Calibri"/>
            <family val="2"/>
          </rPr>
          <t xml:space="preserve">Enter the Latitude formatted as: 
 </t>
        </r>
        <r>
          <rPr>
            <b/>
            <u/>
            <sz val="10"/>
            <color indexed="81"/>
            <rFont val="Calibri"/>
            <family val="2"/>
          </rPr>
          <t>DD-MM-SS.SSS</t>
        </r>
        <r>
          <rPr>
            <sz val="10"/>
            <color indexed="81"/>
            <rFont val="Calibri"/>
            <family val="2"/>
          </rPr>
          <t>.</t>
        </r>
      </text>
    </comment>
    <comment ref="G7" authorId="0" shapeId="0" xr:uid="{B8DB8108-6CAA-4FD5-8AA0-14FB5DB32C91}">
      <text>
        <r>
          <rPr>
            <sz val="11"/>
            <color indexed="81"/>
            <rFont val="Calibri"/>
            <family val="2"/>
          </rPr>
          <t xml:space="preserve">Enter the latitude formatted as: 
</t>
        </r>
        <r>
          <rPr>
            <b/>
            <u/>
            <sz val="11"/>
            <color indexed="81"/>
            <rFont val="Calibri"/>
            <family val="2"/>
          </rPr>
          <t>DD-MM-SS.SSS.</t>
        </r>
        <r>
          <rPr>
            <sz val="9"/>
            <color indexed="81"/>
            <rFont val="Tahoma"/>
            <family val="2"/>
          </rPr>
          <t xml:space="preserve">
</t>
        </r>
      </text>
    </comment>
    <comment ref="K7" authorId="0" shapeId="0" xr:uid="{DA6849B0-977E-4B3F-A156-C1C8C755A900}">
      <text>
        <r>
          <rPr>
            <b/>
            <sz val="9"/>
            <color indexed="81"/>
            <rFont val="Tahoma"/>
            <family val="2"/>
          </rPr>
          <t>Enter the Range of Tide for the local area.</t>
        </r>
      </text>
    </comment>
    <comment ref="C8" authorId="0" shapeId="0" xr:uid="{0EBF1836-5029-4B96-96A3-622BF4385365}">
      <text>
        <r>
          <rPr>
            <sz val="10"/>
            <color indexed="81"/>
            <rFont val="Calibri"/>
            <family val="2"/>
          </rPr>
          <t xml:space="preserve">Enter the longitude formatted as:  
</t>
        </r>
        <r>
          <rPr>
            <b/>
            <u/>
            <sz val="10"/>
            <color indexed="81"/>
            <rFont val="Calibri"/>
            <family val="2"/>
          </rPr>
          <t>DDD-MM-SS.SSS</t>
        </r>
      </text>
    </comment>
    <comment ref="G8" authorId="0" shapeId="0" xr:uid="{9A7B4D0D-A7D2-4E13-B6EB-0BC1C480F75B}">
      <text>
        <r>
          <rPr>
            <sz val="10"/>
            <color indexed="81"/>
            <rFont val="Calibri"/>
            <family val="2"/>
          </rPr>
          <t xml:space="preserve">Enter the longitude formatted as:  
</t>
        </r>
        <r>
          <rPr>
            <b/>
            <u/>
            <sz val="10"/>
            <color indexed="81"/>
            <rFont val="Calibri"/>
            <family val="2"/>
          </rPr>
          <t>DDD-MM-SS.SSS</t>
        </r>
      </text>
    </comment>
    <comment ref="K11" authorId="0" shapeId="0" xr:uid="{93A45E39-2906-4F3E-9FE7-8965C833931C}">
      <text>
        <r>
          <rPr>
            <b/>
            <sz val="9"/>
            <color indexed="81"/>
            <rFont val="Tahoma"/>
            <family val="2"/>
          </rPr>
          <t>Enter the Factor for the length of the harness for the buoy. (1.5 is suggested)</t>
        </r>
      </text>
    </comment>
    <comment ref="K12" authorId="0" shapeId="0" xr:uid="{8B23E942-B7B8-431F-B9F7-F9FF9C48A52C}">
      <text>
        <r>
          <rPr>
            <b/>
            <sz val="9"/>
            <color indexed="81"/>
            <rFont val="Tahoma"/>
            <family val="2"/>
          </rPr>
          <t>Enter the Factor to handle the extreme heights of tide in the local area. (1.2 is suggested)</t>
        </r>
      </text>
    </comment>
    <comment ref="E20" authorId="0" shapeId="0" xr:uid="{2BC49618-D0C0-4858-9BA1-608471F32A59}">
      <text>
        <r>
          <rPr>
            <sz val="10"/>
            <color indexed="81"/>
            <rFont val="Calibri"/>
            <family val="2"/>
          </rPr>
          <t>ENTER THE DISTANCE IN NAUTICAL MILES</t>
        </r>
      </text>
    </comment>
    <comment ref="E24" authorId="0" shapeId="0" xr:uid="{DF5BBE7E-151B-44A2-9632-7EA95E34F6DA}">
      <text>
        <r>
          <rPr>
            <sz val="10"/>
            <color indexed="81"/>
            <rFont val="Calibri"/>
            <family val="2"/>
          </rPr>
          <t>ENTER THE DISTANCE IN METERS.</t>
        </r>
        <r>
          <rPr>
            <sz val="9"/>
            <color indexed="81"/>
            <rFont val="Tahoma"/>
            <family val="2"/>
          </rPr>
          <t xml:space="preserve">
</t>
        </r>
      </text>
    </comment>
    <comment ref="E28" authorId="0" shapeId="0" xr:uid="{70092728-CBDA-430F-98A2-CC5CC4E339CE}">
      <text>
        <r>
          <rPr>
            <sz val="10"/>
            <color indexed="81"/>
            <rFont val="Calibri"/>
            <family val="2"/>
          </rPr>
          <t>ENTER THE DISTANCE IN FEET.</t>
        </r>
        <r>
          <rPr>
            <sz val="9"/>
            <color indexed="81"/>
            <rFont val="Tahoma"/>
            <family val="2"/>
          </rPr>
          <t xml:space="preserve">
</t>
        </r>
      </text>
    </comment>
    <comment ref="D35" authorId="0" shapeId="0" xr:uid="{1E1D070C-FDFA-4844-90C1-BEEB8D2F8C31}">
      <text>
        <r>
          <rPr>
            <sz val="9"/>
            <color indexed="81"/>
            <rFont val="Tahoma"/>
            <family val="2"/>
          </rPr>
          <t xml:space="preserve">Enter the scale of the NOAA chart that is being used.
</t>
        </r>
      </text>
    </comment>
  </commentList>
</comments>
</file>

<file path=xl/sharedStrings.xml><?xml version="1.0" encoding="utf-8"?>
<sst xmlns="http://schemas.openxmlformats.org/spreadsheetml/2006/main" count="38543" uniqueCount="2964">
  <si>
    <t>Status</t>
  </si>
  <si>
    <t>Inspected</t>
  </si>
  <si>
    <t>LLNR</t>
  </si>
  <si>
    <t>Aid#</t>
  </si>
  <si>
    <t>Paton Name</t>
  </si>
  <si>
    <t>Lat</t>
  </si>
  <si>
    <t>Long</t>
  </si>
  <si>
    <t>Type</t>
  </si>
  <si>
    <t>Class</t>
  </si>
  <si>
    <t>Ann ver</t>
  </si>
  <si>
    <t>D/D/F</t>
  </si>
  <si>
    <t>Patrol area</t>
  </si>
  <si>
    <t>Owner</t>
  </si>
  <si>
    <t>Action</t>
  </si>
  <si>
    <t>Set Pull</t>
  </si>
  <si>
    <t>Paton Report</t>
  </si>
  <si>
    <t>3 </t>
  </si>
  <si>
    <t>No</t>
  </si>
  <si>
    <t>Yes</t>
  </si>
  <si>
    <t>05/01 - 10/31 </t>
  </si>
  <si>
    <t>2 </t>
  </si>
  <si>
    <t>05/15 - 10/15 </t>
  </si>
  <si>
    <t>05/01 - 11/15 </t>
  </si>
  <si>
    <t>05/01 - 10/01 </t>
  </si>
  <si>
    <t>05/01 - 11/01 </t>
  </si>
  <si>
    <t>05/01 - 10/30 </t>
  </si>
  <si>
    <t>04/01 - 10/30 </t>
  </si>
  <si>
    <t>1 </t>
  </si>
  <si>
    <t>Observer notes</t>
  </si>
  <si>
    <t>EPE / D.Off</t>
  </si>
  <si>
    <t>Depth / HOT</t>
  </si>
  <si>
    <t>Time / Date</t>
  </si>
  <si>
    <t>This Excel Work book is for your ANT area. It is all the PATONS.</t>
  </si>
  <si>
    <t>The following pages are field sheets based on "patrol area" (the alpha numeric code).</t>
  </si>
  <si>
    <t>Observation notes Why did it fail, did you take apicture</t>
  </si>
  <si>
    <t>The Accuracy box needs to have the type of GPS being used and how you verified it pre patrol. The EPE should be checked at reach Paton and recorded (see above). The make and model of depth sounder needs to recorded here and how you checked it's accuracy. If the distance from the water line to the transdurer has been corrected (true depth of water that needs to be noted here. If there is some other off set itneeds to be recored here</t>
  </si>
  <si>
    <t>ALLERTON HARBOR BUOY 1   </t>
  </si>
  <si>
    <t>42 17 55.30 N</t>
  </si>
  <si>
    <t>70 53 19.000 W</t>
  </si>
  <si>
    <t>BOS-4</t>
  </si>
  <si>
    <t>05/15 - 09/30 </t>
  </si>
  <si>
    <t>ALLERTON HARBOR BUOY 10   </t>
  </si>
  <si>
    <t>42 18 18.60 N</t>
  </si>
  <si>
    <t>70 53 28.000 W</t>
  </si>
  <si>
    <t>ALLERTON HARBOR BUOY 2   </t>
  </si>
  <si>
    <t>42 17 56.10 N</t>
  </si>
  <si>
    <t>70 53 17.800 W</t>
  </si>
  <si>
    <t>ALLERTON HARBOR BUOY 3   </t>
  </si>
  <si>
    <t>42 18 06.90 N</t>
  </si>
  <si>
    <t>70 53 15.480 W</t>
  </si>
  <si>
    <t>ALLERTON HARBOR BUOY 4   </t>
  </si>
  <si>
    <t>42 18 07.60 N</t>
  </si>
  <si>
    <t>70 53 14.100 W</t>
  </si>
  <si>
    <t>ALLERTON HARBOR BUOY 5   </t>
  </si>
  <si>
    <t>42 18 12.18 N</t>
  </si>
  <si>
    <t>70 53 17.280 W</t>
  </si>
  <si>
    <t>Allerton Harbor Buoy 6   </t>
  </si>
  <si>
    <t>42 18 12.80 N</t>
  </si>
  <si>
    <t>70 53 17.100 W</t>
  </si>
  <si>
    <t>Allerton Harbor Buoy 7   </t>
  </si>
  <si>
    <t>42 18 15.72 N</t>
  </si>
  <si>
    <t>70 53 23.280 W</t>
  </si>
  <si>
    <t>Allerton Harbor Buoy 8   </t>
  </si>
  <si>
    <t>42 18 16.80 N</t>
  </si>
  <si>
    <t>70 53 23.800 W</t>
  </si>
  <si>
    <t>Allerton Harbor Buoy 9   </t>
  </si>
  <si>
    <t>42 18 17.82 N</t>
  </si>
  <si>
    <t>70 53 27.120 W</t>
  </si>
  <si>
    <t>Amesbury YC Pump Out Buoy   </t>
  </si>
  <si>
    <t>42 48 49.00 N</t>
  </si>
  <si>
    <t>70 51 25.000 W</t>
  </si>
  <si>
    <t>Annisquam River No Wake Buoy A   </t>
  </si>
  <si>
    <t>NS-5</t>
  </si>
  <si>
    <t>Annisquam River No Wake Buoy B   </t>
  </si>
  <si>
    <t>05/15 - 10/30 </t>
  </si>
  <si>
    <t>Annisquam River No Wake Buoy C   </t>
  </si>
  <si>
    <t>42 48 50.30 N</t>
  </si>
  <si>
    <t>70 51 15.100 W</t>
  </si>
  <si>
    <t>Back River No Wake Buoy   </t>
  </si>
  <si>
    <t>42 49 55.40 N</t>
  </si>
  <si>
    <t>70 53 30.500 W</t>
  </si>
  <si>
    <t>Badgers Rocks No Wake Buoy   </t>
  </si>
  <si>
    <t>42 49 12.30 N</t>
  </si>
  <si>
    <t>70 49 10.200 W</t>
  </si>
  <si>
    <t>Bass Rock Hazard Buoy  </t>
  </si>
  <si>
    <t>42 41 48.54 N</t>
  </si>
  <si>
    <t>70 47 05.040 W</t>
  </si>
  <si>
    <t>NBP-4</t>
  </si>
  <si>
    <t>05/01 - 09/30 </t>
  </si>
  <si>
    <t>Belleville Regulatory Buoy   </t>
  </si>
  <si>
    <t>42 49 53.80 N</t>
  </si>
  <si>
    <t>70 53 44.700 W</t>
  </si>
  <si>
    <t>Bent Estate No Wake Buoy A   </t>
  </si>
  <si>
    <t>Beverly Harbor No Wake Buoy A   </t>
  </si>
  <si>
    <t>42 32 34.80 N</t>
  </si>
  <si>
    <t>70 51 55.560 W</t>
  </si>
  <si>
    <t>NS-4A</t>
  </si>
  <si>
    <t>Beverly Harbor No Wake Buoy B   </t>
  </si>
  <si>
    <t>42 32 33.18 N</t>
  </si>
  <si>
    <t>70 51 58.140 W</t>
  </si>
  <si>
    <t>Beverly Harbor No Wake Float   </t>
  </si>
  <si>
    <t>42 32 19.70 N</t>
  </si>
  <si>
    <t>70 53 50.800 W</t>
  </si>
  <si>
    <t>Black Rock Creek No Wake Buoy   </t>
  </si>
  <si>
    <t>42 49 21.10 N</t>
  </si>
  <si>
    <t>70 49 41.000 W</t>
  </si>
  <si>
    <t>Bluefish River No Wake Buoy A  </t>
  </si>
  <si>
    <t>42 02 19.00 N</t>
  </si>
  <si>
    <t>70 40 38.000 W</t>
  </si>
  <si>
    <t>BOS-7A</t>
  </si>
  <si>
    <t>Bluefish River No Wake Buoy B  </t>
  </si>
  <si>
    <t>42 02 42.70 N</t>
  </si>
  <si>
    <t>70 40 08.100 W</t>
  </si>
  <si>
    <t>Bluefish River No Wake Buoy C  </t>
  </si>
  <si>
    <t>42 02 43.20 N</t>
  </si>
  <si>
    <t>70 40 06.900 W</t>
  </si>
  <si>
    <t>Braintree Yacht Club Channel Buoy 42   </t>
  </si>
  <si>
    <t>42 13 39.90 N</t>
  </si>
  <si>
    <t>70 57 40.020 W</t>
  </si>
  <si>
    <t>BOS-3</t>
  </si>
  <si>
    <t>04/15 - 10/30 </t>
  </si>
  <si>
    <t>Braintree Yacht Club Channel Buoy 46   </t>
  </si>
  <si>
    <t>42 13 34.80 N</t>
  </si>
  <si>
    <t>70 57 43.860 W</t>
  </si>
  <si>
    <t>Braintree Yacht Club Channel Lighted Buoy 40   </t>
  </si>
  <si>
    <t>42 13 40.32 N</t>
  </si>
  <si>
    <t>70 57 40.500 W</t>
  </si>
  <si>
    <t>Braintree Yacht Club Channel Lighted Buoy 44   </t>
  </si>
  <si>
    <t>42 13 36.70 N</t>
  </si>
  <si>
    <t>70 57 41.100 W</t>
  </si>
  <si>
    <t>Braintree Yacht Club Channel Lighted Buoy 48   </t>
  </si>
  <si>
    <t>42 13 31.86 N</t>
  </si>
  <si>
    <t>70 57 48.180 W</t>
  </si>
  <si>
    <t>Braintree Yacht Club Channel Lighted Buoy 50   </t>
  </si>
  <si>
    <t>42 13 28.20 N</t>
  </si>
  <si>
    <t>70 57 54.360 W</t>
  </si>
  <si>
    <t>Braintree Yacht Club No Wake Buoy   </t>
  </si>
  <si>
    <t>42 13 37.98 N</t>
  </si>
  <si>
    <t>70 57 40.860 W</t>
  </si>
  <si>
    <t>Carr Island Danger Buoy   </t>
  </si>
  <si>
    <t>42 49 55.00 N</t>
  </si>
  <si>
    <t>70 53 40.000 W</t>
  </si>
  <si>
    <t>Chelsea Street Bridge Northside Bulkhead Light   </t>
  </si>
  <si>
    <t>42 23 10.00 N</t>
  </si>
  <si>
    <t>71 01 25.000 W</t>
  </si>
  <si>
    <t>BOS-1A</t>
  </si>
  <si>
    <t>Chelsea Street Bridge Southside Bulkhead Light   </t>
  </si>
  <si>
    <t>42 23 08.00 N</t>
  </si>
  <si>
    <t>71 01 23.000 W</t>
  </si>
  <si>
    <t>Clark Beach No Wake Buoy   </t>
  </si>
  <si>
    <t>42 42 10.20 N</t>
  </si>
  <si>
    <t>70 47 21.120 W</t>
  </si>
  <si>
    <t>Corliss Landing No Wake Buoy A   </t>
  </si>
  <si>
    <t>Cranes Rock Hazard Buoy   </t>
  </si>
  <si>
    <t>42 41 38.22 N</t>
  </si>
  <si>
    <t>70 47 10.080 W</t>
  </si>
  <si>
    <t>Cross Creek No Wake Buoy B  </t>
  </si>
  <si>
    <t>Cross Creek No Wake Buoy C  </t>
  </si>
  <si>
    <t>Cross Creek No Wake Buoy D  </t>
  </si>
  <si>
    <t>CROW PT RF LT   </t>
  </si>
  <si>
    <t>42 15 44.00 N</t>
  </si>
  <si>
    <t>70 53 39.000 W</t>
  </si>
  <si>
    <t>05/01 - 10/15 </t>
  </si>
  <si>
    <t>Danvers Harbor No Wake Lighted Buoy A   </t>
  </si>
  <si>
    <t>42 33 25.44 N</t>
  </si>
  <si>
    <t>70 55 16.800 W</t>
  </si>
  <si>
    <t>NS-4B</t>
  </si>
  <si>
    <t>Danvers Harbor No Wake Lighted Buoy B   </t>
  </si>
  <si>
    <t>42 33 25.08 N</t>
  </si>
  <si>
    <t>70 55 10.740 W</t>
  </si>
  <si>
    <t>Danvers Harbor No Wake Lighted Buoy C   </t>
  </si>
  <si>
    <t>42 33 25.40 N</t>
  </si>
  <si>
    <t>70 55 10.800 W</t>
  </si>
  <si>
    <t>Danvers Harbor No Wake Lighted Buoy D   </t>
  </si>
  <si>
    <t>Danvers Harbor No Wake Lighted Buoy E   </t>
  </si>
  <si>
    <t>42 33 14.00 N</t>
  </si>
  <si>
    <t>70 55 00.550 W</t>
  </si>
  <si>
    <t>Danvers Harbor No Wake Lighted Buoy F   </t>
  </si>
  <si>
    <t>42 33 03.18 N</t>
  </si>
  <si>
    <t>70 54 59.580 W</t>
  </si>
  <si>
    <t>Danvers Harbor No Wake Lighted Buoy G   </t>
  </si>
  <si>
    <t>42 32 59.28 N</t>
  </si>
  <si>
    <t>70 54 55.140 W</t>
  </si>
  <si>
    <t>Danvers Harbor No Wake Lighted Buoy H   </t>
  </si>
  <si>
    <t>42 32 53.94 N</t>
  </si>
  <si>
    <t>70 54 53.400 W</t>
  </si>
  <si>
    <t>Danvers Harbor No Wake Lighted Buoy I   </t>
  </si>
  <si>
    <t>42 32 49.38 N</t>
  </si>
  <si>
    <t>70 54 52.800 W</t>
  </si>
  <si>
    <t>Danvers Harbor No Wake Lighted Buoy J  </t>
  </si>
  <si>
    <t>42 33 08.30 N</t>
  </si>
  <si>
    <t>70 55 00.700 W</t>
  </si>
  <si>
    <t>Danvers No Wake Sign A   </t>
  </si>
  <si>
    <t>Danvers No Wake Sign B   </t>
  </si>
  <si>
    <t>42 33 05.16 N</t>
  </si>
  <si>
    <t>70 55 01.860 W</t>
  </si>
  <si>
    <t>Danvers No Wake Sign C   </t>
  </si>
  <si>
    <t>42 33 46.68 N</t>
  </si>
  <si>
    <t>70 54 49.860 W</t>
  </si>
  <si>
    <t>Danvers No Wake Sign D   </t>
  </si>
  <si>
    <t>42 32 44.16 N</t>
  </si>
  <si>
    <t>70 54 36.480 W</t>
  </si>
  <si>
    <t>Danvers River No Wake Buoy   </t>
  </si>
  <si>
    <t>42 32 44.70 N</t>
  </si>
  <si>
    <t>70 54 15.180 W</t>
  </si>
  <si>
    <t>Danvers Swim Buoys (4)   </t>
  </si>
  <si>
    <t>42 33 17.40 N</t>
  </si>
  <si>
    <t>70 55 04.740 W</t>
  </si>
  <si>
    <t>05/15 - 11/01 </t>
  </si>
  <si>
    <t>DEER ISLAND PIER - INNER LIGHT   </t>
  </si>
  <si>
    <t>42 20 48.00 N</t>
  </si>
  <si>
    <t>BOS-1B</t>
  </si>
  <si>
    <t>DEER ISLAND PIER - OUTER LIGHT   </t>
  </si>
  <si>
    <t>70 57 35.300 W</t>
  </si>
  <si>
    <t>Dion Yacht Yard Channel Daybeacon 1   </t>
  </si>
  <si>
    <t>42 30 45.90 N</t>
  </si>
  <si>
    <t>70 52 45.700 W</t>
  </si>
  <si>
    <t>Dion Yacht Yard Channel Daybeacon 10   </t>
  </si>
  <si>
    <t>42 30 38.90 N</t>
  </si>
  <si>
    <t>70 53 03.400 W</t>
  </si>
  <si>
    <t>Dion Yacht Yard Channel Daybeacon 2   </t>
  </si>
  <si>
    <t>42 30 47.20 N</t>
  </si>
  <si>
    <t>70 52 46.300 W</t>
  </si>
  <si>
    <t>Dion Yacht Yard Channel Daybeacon 3   </t>
  </si>
  <si>
    <t>42 30 43.60 N</t>
  </si>
  <si>
    <t>70 52 50.000 W</t>
  </si>
  <si>
    <t>Dion Yacht Yard Channel Daybeacon 4   </t>
  </si>
  <si>
    <t>42 30 44.40 N</t>
  </si>
  <si>
    <t>70 52 51.500 W</t>
  </si>
  <si>
    <t>Dion Yacht Yard Channel Daybeacon 5   </t>
  </si>
  <si>
    <t>42 30 41.50 N</t>
  </si>
  <si>
    <t>70 52 54.600 W</t>
  </si>
  <si>
    <t>Dion Yacht Yard Channel Daybeacon 6   </t>
  </si>
  <si>
    <t>42 30 42.50 N</t>
  </si>
  <si>
    <t>70 52 55.700 W</t>
  </si>
  <si>
    <t>Dion Yacht Yard Channel Daybeacon 7   </t>
  </si>
  <si>
    <t>42 30 39.00 N</t>
  </si>
  <si>
    <t>70 52 59.900 W</t>
  </si>
  <si>
    <t>Dion Yacht Yard Channel Daybeacon 8   </t>
  </si>
  <si>
    <t>42 30 40.20 N</t>
  </si>
  <si>
    <t>70 53 00.500 W</t>
  </si>
  <si>
    <t>Dion Yacht Yard Channel Daybeacon 9   </t>
  </si>
  <si>
    <t>42 30 37.70 N</t>
  </si>
  <si>
    <t>70 53 02.900 W</t>
  </si>
  <si>
    <t>Dorchester Bay Basin Channel Buoy 1   </t>
  </si>
  <si>
    <t>BOS-2</t>
  </si>
  <si>
    <t>Dorchester Bay Basin Channel Buoy 2   </t>
  </si>
  <si>
    <t>Dorchester Bay Basin Channel Buoy 4   </t>
  </si>
  <si>
    <t>Dorchester Bay Basin Channel Buoy 5   </t>
  </si>
  <si>
    <t>42 18 17.40 N</t>
  </si>
  <si>
    <t>71 03 05.200 W</t>
  </si>
  <si>
    <t>Dorchester Bay Basin Channel Buoy 6  </t>
  </si>
  <si>
    <t>42 18 18.70 N</t>
  </si>
  <si>
    <t>71 03 05.600 W</t>
  </si>
  <si>
    <t>Duxbury Bay Beach Channel Buoy 10   </t>
  </si>
  <si>
    <t>Duxbury Bay Beach Channel Buoy 12   </t>
  </si>
  <si>
    <t>Duxbury Bay Beach Channel Buoy 14   </t>
  </si>
  <si>
    <t>42 02 10.86 N</t>
  </si>
  <si>
    <t>70 38 15.180 W</t>
  </si>
  <si>
    <t>Duxbury Bay Beach Channel Buoy 16   </t>
  </si>
  <si>
    <t>Duxbury Bay Beach Channel Buoy 17  </t>
  </si>
  <si>
    <t>42 02 31.10 N</t>
  </si>
  <si>
    <t>70 38 22.900 W</t>
  </si>
  <si>
    <t>Duxbury Bay Beach Channel Buoy 18   </t>
  </si>
  <si>
    <t>Duxbury Bay Beach Channel Buoy 20   </t>
  </si>
  <si>
    <t>Duxbury Bay Beach Channel Buoy 22   </t>
  </si>
  <si>
    <t>Duxbury Bay Beach Channel Buoy 2BC   </t>
  </si>
  <si>
    <t>42 01 04.80 N</t>
  </si>
  <si>
    <t>70 38 13.800 W</t>
  </si>
  <si>
    <t>Duxbury Bay Beach Channel Buoy 4   </t>
  </si>
  <si>
    <t>01/04 - 11/01 </t>
  </si>
  <si>
    <t>Duxbury Bay Beach Channel Buoy 6   </t>
  </si>
  <si>
    <t>Duxbury Bay Beach channel Buoy 6A   </t>
  </si>
  <si>
    <t>Duxbury Bay Beach Channel Buoy 8   </t>
  </si>
  <si>
    <t>Duxbury Beach Swim Buoys (13)   </t>
  </si>
  <si>
    <t>42 03 28.56 N</t>
  </si>
  <si>
    <t>70 38 35.700 W</t>
  </si>
  <si>
    <t>Duxbury Harbor Speed Bouy A   </t>
  </si>
  <si>
    <t>42 01 52.56 N</t>
  </si>
  <si>
    <t>70 39 56.520 W</t>
  </si>
  <si>
    <t>Duxbury Harbor Speed Bouy B   </t>
  </si>
  <si>
    <t>42 02 10.70 N</t>
  </si>
  <si>
    <t>70 40 04.900 W</t>
  </si>
  <si>
    <t>Duxbury Shellfish Farm Aquaculture Buoy D   </t>
  </si>
  <si>
    <t>42 01 24.30 N</t>
  </si>
  <si>
    <t>70 39 35.640 W</t>
  </si>
  <si>
    <t>Duxbury Shellfish Farm Aquaculture Buoy E   </t>
  </si>
  <si>
    <t>42 01 26.10 N</t>
  </si>
  <si>
    <t>70 40 37.080 W</t>
  </si>
  <si>
    <t>Duxbury Shellfish Farm Aquaculture Buoy F   </t>
  </si>
  <si>
    <t>42 01 26.70 N</t>
  </si>
  <si>
    <t>70 40 27.720 W</t>
  </si>
  <si>
    <t>Eagle Hill No Wake Buoy   </t>
  </si>
  <si>
    <t>42 42 41.46 N</t>
  </si>
  <si>
    <t>70 48 53.460 W</t>
  </si>
  <si>
    <t>Eel Run No Wake Daybeacon  </t>
  </si>
  <si>
    <t>42 43 17.28 N</t>
  </si>
  <si>
    <t>70 48 01.080 W</t>
  </si>
  <si>
    <t>Eisman Beach Swim Buoys (4)  </t>
  </si>
  <si>
    <t>42 27 48.12 N</t>
  </si>
  <si>
    <t>70 54 12.480 W</t>
  </si>
  <si>
    <t>NS-1</t>
  </si>
  <si>
    <t>Encore Casino Channel Lighted Buoy 2  </t>
  </si>
  <si>
    <t>42 23 30.34 N</t>
  </si>
  <si>
    <t>71 04 19.956 W</t>
  </si>
  <si>
    <t>Encore Casino Channel Lighted Buoy 3  </t>
  </si>
  <si>
    <t>42 23 31.67 N</t>
  </si>
  <si>
    <t>71 04 21.036 W</t>
  </si>
  <si>
    <t>Encore Casino Channel Lighted Buoy 4  </t>
  </si>
  <si>
    <t>42 23 30.81 N</t>
  </si>
  <si>
    <t>71 04 19.642 W</t>
  </si>
  <si>
    <t>Encore Casino Channel Lighted Buoy 5  </t>
  </si>
  <si>
    <t>42 23 34.04 N</t>
  </si>
  <si>
    <t>71 04 18.186 W</t>
  </si>
  <si>
    <t>Encore Casino Channel Lighted Buoy 6  </t>
  </si>
  <si>
    <t>42 23 35.75 N</t>
  </si>
  <si>
    <t>71 04 14.190 W</t>
  </si>
  <si>
    <t>Encore Casino Channel Lighted Buoy 8  </t>
  </si>
  <si>
    <t>42 23 37.50 N</t>
  </si>
  <si>
    <t>71 04 12.768 W</t>
  </si>
  <si>
    <t>Encore Casino Inner Channel Lighted Buoy  </t>
  </si>
  <si>
    <t>71 04 16.530 W</t>
  </si>
  <si>
    <t>Encore Casino Outer Channel Lighted Buoy  </t>
  </si>
  <si>
    <t>42 23 30.27 N</t>
  </si>
  <si>
    <t>71 04 21.294 W</t>
  </si>
  <si>
    <t>Essex River Channel Buoy 18   </t>
  </si>
  <si>
    <t>42 39 08.80 N</t>
  </si>
  <si>
    <t>70 45 00.800 W</t>
  </si>
  <si>
    <t>NBP-2</t>
  </si>
  <si>
    <t>Essex River Channel Buoy 19   </t>
  </si>
  <si>
    <t>Essex River Midchannel Buoy A   </t>
  </si>
  <si>
    <t>Essex River Midchannel Buoy B   </t>
  </si>
  <si>
    <t>Essex River Midchannel Buoy C   </t>
  </si>
  <si>
    <t>Essex River Midchannel Buoy D   </t>
  </si>
  <si>
    <t>Essex River Midchannel Buoy E   </t>
  </si>
  <si>
    <t>42 38 55.90 N</t>
  </si>
  <si>
    <t>70 45 37.000 W</t>
  </si>
  <si>
    <t>Essex River Midchannel Buoy F   </t>
  </si>
  <si>
    <t>70 45 41.000 W</t>
  </si>
  <si>
    <t>Essex River Midchannel Buoy G   </t>
  </si>
  <si>
    <t>Essex River Midchannel Buoy H   </t>
  </si>
  <si>
    <t>42 38 41.70 N</t>
  </si>
  <si>
    <t>70 45 39.900 W</t>
  </si>
  <si>
    <t>Essex River Midchannel Buoy J   </t>
  </si>
  <si>
    <t>42 38 28.20 N</t>
  </si>
  <si>
    <t>70 45 39.700 W</t>
  </si>
  <si>
    <t>Essex River Midchannel Buoy K   </t>
  </si>
  <si>
    <t>ESSEX River Midchannel Buoy L   </t>
  </si>
  <si>
    <t>42 38 24.10 N</t>
  </si>
  <si>
    <t>70 45 53.400 W</t>
  </si>
  <si>
    <t>Essex River No Wake Buoy A   </t>
  </si>
  <si>
    <t>42 37 52.60 N</t>
  </si>
  <si>
    <t>70 46 30.600 W</t>
  </si>
  <si>
    <t>Essex River No Wake Buoy B   </t>
  </si>
  <si>
    <t>42 37 59.40 N</t>
  </si>
  <si>
    <t>70 46 22.800 W</t>
  </si>
  <si>
    <t>Essex River No Wake Buoy C   </t>
  </si>
  <si>
    <t>42 38 00.80 N</t>
  </si>
  <si>
    <t>70 46 13.500 W</t>
  </si>
  <si>
    <t>Essex River No Wake Buoy D   </t>
  </si>
  <si>
    <t>Essex River No Wake Buoy E   </t>
  </si>
  <si>
    <t>42 38 17.20 N</t>
  </si>
  <si>
    <t>70 46 08.200 W</t>
  </si>
  <si>
    <t>Essex River No Wake Buoy F   </t>
  </si>
  <si>
    <t>Essex River No Wake Buoy G   </t>
  </si>
  <si>
    <t>Essex River No Wake Buoy H  </t>
  </si>
  <si>
    <t>Essex River No Wake Buoy I  </t>
  </si>
  <si>
    <t>42 38 35.30 N</t>
  </si>
  <si>
    <t>70 45 36.900 W</t>
  </si>
  <si>
    <t>Essex River No Wake Buoy J  </t>
  </si>
  <si>
    <t>Fallon Marina No Wake Sign  </t>
  </si>
  <si>
    <t>42 21 17.78 N</t>
  </si>
  <si>
    <t>71 02 30.426 W</t>
  </si>
  <si>
    <t>Fan Pier North Hazard Lighted Buoy   </t>
  </si>
  <si>
    <t>42 21 20.10 N</t>
  </si>
  <si>
    <t>71 02 39.000 W</t>
  </si>
  <si>
    <t>Fan Pier South Hazard Lighted Buoy   </t>
  </si>
  <si>
    <t>42 21 16.90 N</t>
  </si>
  <si>
    <t>71 02 29.700 W</t>
  </si>
  <si>
    <t>Fort Pickering Light   </t>
  </si>
  <si>
    <t>42 31 35.20 N</t>
  </si>
  <si>
    <t>70 51 59.000 W</t>
  </si>
  <si>
    <t>NS-3A</t>
  </si>
  <si>
    <t>Frog Rock No Wake Buoy A   </t>
  </si>
  <si>
    <t>Georges Island Lighted Hazard Buoy A  </t>
  </si>
  <si>
    <t>42 19 25.97 N</t>
  </si>
  <si>
    <t>70 55 48.738 W</t>
  </si>
  <si>
    <t>Georges Island Lighted Hazard Buoy B  </t>
  </si>
  <si>
    <t>42 19 16.28 N</t>
  </si>
  <si>
    <t>70 56 02.458 W</t>
  </si>
  <si>
    <t>Georges Island Lighted Hazard Buoy C  </t>
  </si>
  <si>
    <t>42 19 10.82 N</t>
  </si>
  <si>
    <t>70 55 54.480 W</t>
  </si>
  <si>
    <t>Gloucester Inner Harbor No Wake Buoy A   </t>
  </si>
  <si>
    <t>Gloucester Inner Harbor No Wake Buoy B   </t>
  </si>
  <si>
    <t>Gloucester Inner Harbor No Wake Buoy C   </t>
  </si>
  <si>
    <t>Green Harbor Buoy 11   </t>
  </si>
  <si>
    <t>42 05 02.48 N</t>
  </si>
  <si>
    <t>70 38 53.927 W</t>
  </si>
  <si>
    <t>BOS-6B</t>
  </si>
  <si>
    <t>Haverhill Buoy 1  </t>
  </si>
  <si>
    <t>42 46 23.00 N</t>
  </si>
  <si>
    <t>71 04 43.000 W</t>
  </si>
  <si>
    <t>NBP-1C</t>
  </si>
  <si>
    <t>Haverhill Buoy 2  </t>
  </si>
  <si>
    <t>42 46 24.00 N</t>
  </si>
  <si>
    <t>71 04 44.000 W</t>
  </si>
  <si>
    <t>Haverhill Buoy 3  </t>
  </si>
  <si>
    <t>42 46 21.00 N</t>
  </si>
  <si>
    <t>71 04 52.000 W</t>
  </si>
  <si>
    <t>Haverhill Buoy 4  </t>
  </si>
  <si>
    <t>42 46 22.00 N</t>
  </si>
  <si>
    <t>71 04 53.000 W</t>
  </si>
  <si>
    <t>Haverhill Buoy 5  </t>
  </si>
  <si>
    <t>42 46 18.00 N</t>
  </si>
  <si>
    <t>71 05 01.000 W</t>
  </si>
  <si>
    <t>Haverhill Buoy 6  </t>
  </si>
  <si>
    <t>42 46 19.00 N</t>
  </si>
  <si>
    <t>71 05 02.000 W</t>
  </si>
  <si>
    <t>Haverhill No Wake Buoy A   </t>
  </si>
  <si>
    <t>42 46 20.46 N</t>
  </si>
  <si>
    <t>71 01 41.580 W</t>
  </si>
  <si>
    <t>Haverhill No Wake Buoy B   </t>
  </si>
  <si>
    <t>42 46 27.00 N</t>
  </si>
  <si>
    <t>71 01 36.060 W</t>
  </si>
  <si>
    <t>Haverhill No Wake Buoy C   </t>
  </si>
  <si>
    <t>71 04 16.000 W</t>
  </si>
  <si>
    <t>Haverhill No Wake Buoy D   </t>
  </si>
  <si>
    <t>42 46 23.70 N</t>
  </si>
  <si>
    <t>71 04 14.580 W</t>
  </si>
  <si>
    <t>05/15 - 11/15 </t>
  </si>
  <si>
    <t>Haverhill No Wake Buoy E   </t>
  </si>
  <si>
    <t>42 47 00.42 N</t>
  </si>
  <si>
    <t>71 01 18.660 W</t>
  </si>
  <si>
    <t>Haverhill No Wake Buoy F   </t>
  </si>
  <si>
    <t>42 47 07.44 N</t>
  </si>
  <si>
    <t>71 01 17.160 W</t>
  </si>
  <si>
    <t>Herring River Buoy 1   </t>
  </si>
  <si>
    <t>42 09 55.80 N</t>
  </si>
  <si>
    <t>70 43 23.800 W</t>
  </si>
  <si>
    <t>BOS-6D</t>
  </si>
  <si>
    <t>Herring River Buoy 2   </t>
  </si>
  <si>
    <t>42 09 56.10 N</t>
  </si>
  <si>
    <t>Herring River Buoy 10   </t>
  </si>
  <si>
    <t>42 10 31.74 N</t>
  </si>
  <si>
    <t>70 44 12.540 W</t>
  </si>
  <si>
    <t>Herring River Buoy 12   </t>
  </si>
  <si>
    <t>42 10 32.30 N</t>
  </si>
  <si>
    <t>70 44 19.500 W</t>
  </si>
  <si>
    <t>Herring River Buoy 3   </t>
  </si>
  <si>
    <t>42 09 59.50 N</t>
  </si>
  <si>
    <t>70 43 26.800 W</t>
  </si>
  <si>
    <t>Herring River Buoy 4   </t>
  </si>
  <si>
    <t>42 09 57.50 N</t>
  </si>
  <si>
    <t>70 43 24.900 W</t>
  </si>
  <si>
    <t>Herring River Buoy 6   </t>
  </si>
  <si>
    <t>42 10 16.70 N</t>
  </si>
  <si>
    <t>70 43 56.000 W</t>
  </si>
  <si>
    <t>Herring River Buoy 9  </t>
  </si>
  <si>
    <t>42 10 28.40 N</t>
  </si>
  <si>
    <t>70 44 07.800 W</t>
  </si>
  <si>
    <t>Hingham Harbor Approach No Wake Buoy   </t>
  </si>
  <si>
    <t>42 16 30.18 N</t>
  </si>
  <si>
    <t>70 53 19.620 W</t>
  </si>
  <si>
    <t>05/27 - 10/14 </t>
  </si>
  <si>
    <t>Hingham Harbor Approach No Wake Buoy A   </t>
  </si>
  <si>
    <t>Hingham Harbor No Wake Buoy B   </t>
  </si>
  <si>
    <t>Hingham Harbor No Wake Buoy C   </t>
  </si>
  <si>
    <t>42 15 12.84 N</t>
  </si>
  <si>
    <t>70 52 43.260 W</t>
  </si>
  <si>
    <t>Hingham Harbor Swim Buoy A   </t>
  </si>
  <si>
    <t>42 14 55.60 N</t>
  </si>
  <si>
    <t>70 53 15.200 W</t>
  </si>
  <si>
    <t>Hingham Harbor Swim Buoy B   </t>
  </si>
  <si>
    <t>42 14 52.50 N</t>
  </si>
  <si>
    <t>70 53 12.800 W</t>
  </si>
  <si>
    <t>BOS-7C</t>
  </si>
  <si>
    <t>Ipswich Harbor No Wake Buoy   </t>
  </si>
  <si>
    <t>42 42 48.90 N</t>
  </si>
  <si>
    <t>70 47 49.920 W</t>
  </si>
  <si>
    <t>Ipswich River Buoy 1   </t>
  </si>
  <si>
    <t>42 41 34.44 N</t>
  </si>
  <si>
    <t>70 47 34.800 W</t>
  </si>
  <si>
    <t>Ipswich River Buoy 10   </t>
  </si>
  <si>
    <t>42 41 29.58 N</t>
  </si>
  <si>
    <t>70 48 22.800 W</t>
  </si>
  <si>
    <t>Ipswich River Buoy 11   </t>
  </si>
  <si>
    <t>42 41 26.04 N</t>
  </si>
  <si>
    <t>70 48 27.180 W</t>
  </si>
  <si>
    <t>Ipswich River Buoy 12   </t>
  </si>
  <si>
    <t>42 41 22.20 N</t>
  </si>
  <si>
    <t>70 48 26.880 W</t>
  </si>
  <si>
    <t>Ipswich River Buoy 14   </t>
  </si>
  <si>
    <t>42 41 18.48 N</t>
  </si>
  <si>
    <t>70 48 29.040 W</t>
  </si>
  <si>
    <t>Ipswich River Buoy 15   </t>
  </si>
  <si>
    <t>42 41 18.72 N</t>
  </si>
  <si>
    <t>70 48 28.660 W</t>
  </si>
  <si>
    <t>Ipswich River Buoy 16   </t>
  </si>
  <si>
    <t>42 41 17.34 N</t>
  </si>
  <si>
    <t>70 48 27.360 W</t>
  </si>
  <si>
    <t>Ipswich River Buoy 17   </t>
  </si>
  <si>
    <t>42 41 16.68 N</t>
  </si>
  <si>
    <t>70 48 41.400 W</t>
  </si>
  <si>
    <t>Ipswich River Buoy 19   </t>
  </si>
  <si>
    <t>42 41 15.72 N</t>
  </si>
  <si>
    <t>70 48 45.720 W</t>
  </si>
  <si>
    <t>Ipswich River Buoy 2   </t>
  </si>
  <si>
    <t>70 47 42.360 W</t>
  </si>
  <si>
    <t>Ipswich River Buoy 20   </t>
  </si>
  <si>
    <t>42 41 10.86 N</t>
  </si>
  <si>
    <t>70 48 52.920 W</t>
  </si>
  <si>
    <t>Ipswich River Buoy 22   </t>
  </si>
  <si>
    <t>42 41 07.56 N</t>
  </si>
  <si>
    <t>70 48 56.580 W</t>
  </si>
  <si>
    <t>Ipswich River Buoy 23   </t>
  </si>
  <si>
    <t>42 41 03.90 N</t>
  </si>
  <si>
    <t>70 49 01.080 W</t>
  </si>
  <si>
    <t>Ipswich River Buoy 3   </t>
  </si>
  <si>
    <t>42 41 42.90 N</t>
  </si>
  <si>
    <t>70 47 47.520 W</t>
  </si>
  <si>
    <t>Ipswich River Buoy 5  </t>
  </si>
  <si>
    <t>42 41 47.40 N</t>
  </si>
  <si>
    <t>70 48 06.840 W</t>
  </si>
  <si>
    <t>Ipswich River Buoy 6   </t>
  </si>
  <si>
    <t>42 41 46.14 N</t>
  </si>
  <si>
    <t>70 47 48.960 W</t>
  </si>
  <si>
    <t>Ipswich River Buoy 7   </t>
  </si>
  <si>
    <t>42 41 38.16 N</t>
  </si>
  <si>
    <t>70 48 17.280 W</t>
  </si>
  <si>
    <t>Ipswich River Buoy 8   </t>
  </si>
  <si>
    <t>42 41 35.58 N</t>
  </si>
  <si>
    <t>70 48 18.060 W</t>
  </si>
  <si>
    <t>Ipswich River No Wake Buoy A   </t>
  </si>
  <si>
    <t>42 41 33.96 N</t>
  </si>
  <si>
    <t>Ipswich River No Wake Buoy B  </t>
  </si>
  <si>
    <t>42 41 45.48 N</t>
  </si>
  <si>
    <t>70 47 12.840 W</t>
  </si>
  <si>
    <t>Ipswich River No Wake Buoy C   </t>
  </si>
  <si>
    <t>42 40 57.96 N</t>
  </si>
  <si>
    <t>70 49 14.040 W</t>
  </si>
  <si>
    <t>Island End River Daybeacon 4   </t>
  </si>
  <si>
    <t>42 23 25.00 N</t>
  </si>
  <si>
    <t>71 03 10.300 W</t>
  </si>
  <si>
    <t>Island End River Daybeacon 6   </t>
  </si>
  <si>
    <t>42 23 29.20 N</t>
  </si>
  <si>
    <t>71 03 04.100 W</t>
  </si>
  <si>
    <t>Jafarians Dock No Wake Buoy  </t>
  </si>
  <si>
    <t>42 50 11.30 N</t>
  </si>
  <si>
    <t>70 53 59.100 W</t>
  </si>
  <si>
    <t>NBP-1</t>
  </si>
  <si>
    <t>Jones Creek No Wake Buoy B   </t>
  </si>
  <si>
    <t>Jones Creek No Wake Buoy C   </t>
  </si>
  <si>
    <t>Joppa Flats No Wake Buoy   </t>
  </si>
  <si>
    <t>42 49 04.00 N</t>
  </si>
  <si>
    <t>70 49 49.000 W</t>
  </si>
  <si>
    <t>Kingston Channel Buoy 10   </t>
  </si>
  <si>
    <t>BOS-7B</t>
  </si>
  <si>
    <t>Kingston Channel Buoy 12   </t>
  </si>
  <si>
    <t>Kingston Channel Buoy 14   </t>
  </si>
  <si>
    <t>Kingston Channel Buoy 16   </t>
  </si>
  <si>
    <t>Kingston Channel Buoy 18   </t>
  </si>
  <si>
    <t>Kingston Channel Buoy 2   </t>
  </si>
  <si>
    <t>Kingston Channel Buoy 20   </t>
  </si>
  <si>
    <t>Kingston Channel Buoy 22   </t>
  </si>
  <si>
    <t>Kingston Channel Buoy 24   </t>
  </si>
  <si>
    <t>42 00 27.00 N</t>
  </si>
  <si>
    <t>Kingston Channel Buoy 26   </t>
  </si>
  <si>
    <t>Kingston Channel Buoy 28  </t>
  </si>
  <si>
    <t>Kingston Channel Buoy 30   </t>
  </si>
  <si>
    <t>Kingston Channel Buoy 32   </t>
  </si>
  <si>
    <t>Kingston Channel Buoy 34   </t>
  </si>
  <si>
    <t>Kingston Channel Buoy 36  </t>
  </si>
  <si>
    <t>Kingston Channel Buoy 38   </t>
  </si>
  <si>
    <t>Kingston Channel Buoy 4   </t>
  </si>
  <si>
    <t>Kingston Channel Buoy 40   </t>
  </si>
  <si>
    <t>Kingston Channel Buoy 42  </t>
  </si>
  <si>
    <t>70 42 33.000 W</t>
  </si>
  <si>
    <t>Kingston Channel Buoy 6   </t>
  </si>
  <si>
    <t>Kingston Channel Buoy 8   </t>
  </si>
  <si>
    <t>Kingston Channel Speed Buoy   </t>
  </si>
  <si>
    <t>42 00 08.10 N</t>
  </si>
  <si>
    <t>70 42 32.000 W</t>
  </si>
  <si>
    <t>Little River No Wake Buoy  </t>
  </si>
  <si>
    <t>Lobsta Land No Wake Buoy A   </t>
  </si>
  <si>
    <t>Logan Airport Security Zone Buoy 1   </t>
  </si>
  <si>
    <t>42 22 27.78 N</t>
  </si>
  <si>
    <t>71 00 44.640 W</t>
  </si>
  <si>
    <t>Logan Airport Security Zone Buoy 10   </t>
  </si>
  <si>
    <t>42 22 22.50 N</t>
  </si>
  <si>
    <t>70 59 56.100 W</t>
  </si>
  <si>
    <t>Logan Airport Security Zone Buoy 11   </t>
  </si>
  <si>
    <t>42 22 12.06 N</t>
  </si>
  <si>
    <t>70 59 57.360 W</t>
  </si>
  <si>
    <t>Logan Airport Security Zone Buoy 12   </t>
  </si>
  <si>
    <t>42 22 04.56 N</t>
  </si>
  <si>
    <t>70 59 51.840 W</t>
  </si>
  <si>
    <t>Logan Airport Security Zone Buoy 13   </t>
  </si>
  <si>
    <t>42 21 57.60 N</t>
  </si>
  <si>
    <t>70 59 42.960 W</t>
  </si>
  <si>
    <t>Logan Airport Security Zone Buoy 14   </t>
  </si>
  <si>
    <t>42 21 51.60 N</t>
  </si>
  <si>
    <t>70 59 30.300 W</t>
  </si>
  <si>
    <t>Logan Airport Security Zone Buoy 15   </t>
  </si>
  <si>
    <t>42 21 46.50 N</t>
  </si>
  <si>
    <t>70 59 13.920 W</t>
  </si>
  <si>
    <t>Logan Airport Security Zone Buoy 16   </t>
  </si>
  <si>
    <t>42 21 37.20 N</t>
  </si>
  <si>
    <t>70 59 08.400 W</t>
  </si>
  <si>
    <t>Logan Airport Security Zone Buoy 18   </t>
  </si>
  <si>
    <t>42 21 22.20 N</t>
  </si>
  <si>
    <t>70 59 13.620 W</t>
  </si>
  <si>
    <t>Logan Airport Security Zone Buoy 19   </t>
  </si>
  <si>
    <t>42 21 09.36 N</t>
  </si>
  <si>
    <t>70 59 32.160 W</t>
  </si>
  <si>
    <t>Logan Airport Security Zone Buoy 2   </t>
  </si>
  <si>
    <t>42 22 26.22 N</t>
  </si>
  <si>
    <t>71 00 39.120 W</t>
  </si>
  <si>
    <t>Logan Airport Security Zone Buoy 20   </t>
  </si>
  <si>
    <t>42 21 02.04 N</t>
  </si>
  <si>
    <t>70 59 44.640 W</t>
  </si>
  <si>
    <t>Logan Airport Security Zone Buoy 21   </t>
  </si>
  <si>
    <t>42 20 59.40 N</t>
  </si>
  <si>
    <t>70 59 55.380 W</t>
  </si>
  <si>
    <t>Logan Airport Security Zone Buoy 22   </t>
  </si>
  <si>
    <t>42 20 52.50 N</t>
  </si>
  <si>
    <t>71 00 05.820 W</t>
  </si>
  <si>
    <t>Logan Airport Security Zone Buoy 23   </t>
  </si>
  <si>
    <t>42 20 46.14 N</t>
  </si>
  <si>
    <t>71 00 18.300 W</t>
  </si>
  <si>
    <t>Logan Airport Security Zone Buoy 25   </t>
  </si>
  <si>
    <t>42 20 49.20 N</t>
  </si>
  <si>
    <t>71 00 35.400 W</t>
  </si>
  <si>
    <t>Logan Airport Security Zone Buoy 26   </t>
  </si>
  <si>
    <t>42 21 02.88 N</t>
  </si>
  <si>
    <t>71 00 56.880 W</t>
  </si>
  <si>
    <t>Logan Airport Security Zone Buoy 27   </t>
  </si>
  <si>
    <t>42 21 06.96 N</t>
  </si>
  <si>
    <t>71 01 07.920 W</t>
  </si>
  <si>
    <t>Logan Airport Security Zone Buoy 28   </t>
  </si>
  <si>
    <t>42 21 15.36 N</t>
  </si>
  <si>
    <t>71 01 19.320 W</t>
  </si>
  <si>
    <t>Logan Airport Security Zone Buoy 29   </t>
  </si>
  <si>
    <t>42 21 19.40 N</t>
  </si>
  <si>
    <t>71 01 27.800 W</t>
  </si>
  <si>
    <t>Logan Airport Security Zone Buoy 3   </t>
  </si>
  <si>
    <t>42 22 33.54 N</t>
  </si>
  <si>
    <t>71 00 34.560 W</t>
  </si>
  <si>
    <t>Logan Airport Security Zone Buoy 4   </t>
  </si>
  <si>
    <t>42 22 41.22 N</t>
  </si>
  <si>
    <t>71 00 30.840 W</t>
  </si>
  <si>
    <t>Logan Airport Security Zone Buoy 5   </t>
  </si>
  <si>
    <t>42 22 49.80 N</t>
  </si>
  <si>
    <t>71 00 22.860 W</t>
  </si>
  <si>
    <t>Logan Airport Security Zone Buoy 6   </t>
  </si>
  <si>
    <t>42 22 47.16 N</t>
  </si>
  <si>
    <t>71 00 14.580 W</t>
  </si>
  <si>
    <t>Logan Airport Security Zone Buoy 7   </t>
  </si>
  <si>
    <t>42 22 42.66 N</t>
  </si>
  <si>
    <t>71 00 01.560 W</t>
  </si>
  <si>
    <t>Logan Airport Security Zone Buoy 9   </t>
  </si>
  <si>
    <t>42 22 30.60 N</t>
  </si>
  <si>
    <t>70 59 53.160 W</t>
  </si>
  <si>
    <t>Logan Airport Security Zone Lighted Buoy 17   </t>
  </si>
  <si>
    <t>42 21 27.54 N</t>
  </si>
  <si>
    <t>70 59 06.660 W</t>
  </si>
  <si>
    <t>Logan Airport Security Zone Lighted Buoy 24   </t>
  </si>
  <si>
    <t>42 20 45.06 N</t>
  </si>
  <si>
    <t>71 00 28.860 W</t>
  </si>
  <si>
    <t>Logan Airport Security Zone Lighted Buoy 30   </t>
  </si>
  <si>
    <t>42 21 26.04 N</t>
  </si>
  <si>
    <t>71 01 42.060 W</t>
  </si>
  <si>
    <t>Logan Airport Security Zone Lighted Buoy 8   </t>
  </si>
  <si>
    <t>42 22 39.84 N</t>
  </si>
  <si>
    <t>70 59 50.041 W</t>
  </si>
  <si>
    <t>Marblehead Harbor Fairway Buoy 10  </t>
  </si>
  <si>
    <t>42 30 23.70 N</t>
  </si>
  <si>
    <t>70 50 33.100 W</t>
  </si>
  <si>
    <t>NS-2</t>
  </si>
  <si>
    <t>Marblehead Harbor Fairway Buoy 11   </t>
  </si>
  <si>
    <t>42 30 18.10 N</t>
  </si>
  <si>
    <t>70 50 37.600 W</t>
  </si>
  <si>
    <t>Marblehead Harbor Fairway Buoy 13   </t>
  </si>
  <si>
    <t>42 30 16.50 N</t>
  </si>
  <si>
    <t>70 50 40.200 W</t>
  </si>
  <si>
    <t>Marblehead Harbor Fairway Buoy 3   </t>
  </si>
  <si>
    <t>Marblehead Harbor Fairway Buoy 4   </t>
  </si>
  <si>
    <t>42 30 32.70 N</t>
  </si>
  <si>
    <t>70 50 22.500 W</t>
  </si>
  <si>
    <t>Marblehead Harbor Fairway Buoy 5   </t>
  </si>
  <si>
    <t>42 30 27.00 N</t>
  </si>
  <si>
    <t>Marblehead Harbor Fairway Buoy 6   </t>
  </si>
  <si>
    <t>42 30 28.80 N</t>
  </si>
  <si>
    <t>Marblehead Harbor Fairway Buoy 7  </t>
  </si>
  <si>
    <t>42 30 24.60 N</t>
  </si>
  <si>
    <t>70 50 30.100 W</t>
  </si>
  <si>
    <t>Marblehead Harbor Fairway Buoy 8   </t>
  </si>
  <si>
    <t>42 30 26.00 N</t>
  </si>
  <si>
    <t>70 50 30.000 W</t>
  </si>
  <si>
    <t>Marblehead Harbor Fairway Buoy 9   </t>
  </si>
  <si>
    <t>Marblehead Harbor No Wake Buoy A   </t>
  </si>
  <si>
    <t>42 30 30.60 N</t>
  </si>
  <si>
    <t>70 50 21.000 W</t>
  </si>
  <si>
    <t>Marblehead Harbor No Wake Buoy B   </t>
  </si>
  <si>
    <t>70 50 12.600 W</t>
  </si>
  <si>
    <t>Marblehead Harbor No Wake Buoy C   </t>
  </si>
  <si>
    <t>70 50 05.400 W</t>
  </si>
  <si>
    <t>Marblehead Harbor No Wake Buoy D   </t>
  </si>
  <si>
    <t>70 50 03.000 W</t>
  </si>
  <si>
    <t>42 49 56.60 N</t>
  </si>
  <si>
    <t>Merrimack River AYC No Wake Buoy   </t>
  </si>
  <si>
    <t>Merrimack River No Wake Buoy A   </t>
  </si>
  <si>
    <t>42 49 00.10 N</t>
  </si>
  <si>
    <t>70 52 27.900 W</t>
  </si>
  <si>
    <t>Merrimack River No Wake Buoy B   </t>
  </si>
  <si>
    <t>42 49 06.60 N</t>
  </si>
  <si>
    <t>70 52 35.200 W</t>
  </si>
  <si>
    <t>Merrimack River No Wake Buoy C   </t>
  </si>
  <si>
    <t>42 49 21.20 N</t>
  </si>
  <si>
    <t>70 52 46.800 W</t>
  </si>
  <si>
    <t>Merrimack River No Wake Buoy D   </t>
  </si>
  <si>
    <t>42 49 28.50 N</t>
  </si>
  <si>
    <t>70 53 05.300 W</t>
  </si>
  <si>
    <t>Merrimack River No Wake Buoy E   </t>
  </si>
  <si>
    <t>70 52 60.000 W</t>
  </si>
  <si>
    <t>Merrimack River No Wake Buoy F   </t>
  </si>
  <si>
    <t>42 49 51.30 N</t>
  </si>
  <si>
    <t>70 53 42.300 W</t>
  </si>
  <si>
    <t>Merrimack River No Wake Buoy G   </t>
  </si>
  <si>
    <t>42 49 58.00 N</t>
  </si>
  <si>
    <t>70 54 02.000 W</t>
  </si>
  <si>
    <t>Merrimack River No Wake Buoy H   </t>
  </si>
  <si>
    <t>42 50 02.30 N</t>
  </si>
  <si>
    <t>70 54 21.900 W</t>
  </si>
  <si>
    <t>Metropolitan Yacht Club No Wake Buoy   </t>
  </si>
  <si>
    <t>42 14 10.20 N</t>
  </si>
  <si>
    <t>70 57 44.200 W</t>
  </si>
  <si>
    <t>Mill River No Wake Buoy A  </t>
  </si>
  <si>
    <t>Mill River No Wake Buoy B  </t>
  </si>
  <si>
    <t>Nahant Town Wharf No Wake Buoy   </t>
  </si>
  <si>
    <t>42 25 18.10 N</t>
  </si>
  <si>
    <t>70 55 11.300 W</t>
  </si>
  <si>
    <t>06/21 - 10/01 </t>
  </si>
  <si>
    <t>Nantasket Roads DRC Lighted Hazard Buoy A   </t>
  </si>
  <si>
    <t>42 18 56.70 N</t>
  </si>
  <si>
    <t>70 55 38.500 W</t>
  </si>
  <si>
    <t>Nantasket Roads DRC Lighted Hazard Buoy B   </t>
  </si>
  <si>
    <t>42 18 52.30 N</t>
  </si>
  <si>
    <t>70 55 34.500 W</t>
  </si>
  <si>
    <t>Nantasket Roads DRC Lighted Hazard Buoy C   </t>
  </si>
  <si>
    <t>42 18 32.94 N</t>
  </si>
  <si>
    <t>70 55 19.140 W</t>
  </si>
  <si>
    <t>Nantasket Roads DRC Lighted Hazard Buoy D   </t>
  </si>
  <si>
    <t>42 18 29.90 N</t>
  </si>
  <si>
    <t>70 55 18.300 W</t>
  </si>
  <si>
    <t>Neptune LNG Deepwater Port Lighted Buoy North A1  </t>
  </si>
  <si>
    <t>42 29 13.61 N</t>
  </si>
  <si>
    <t>70 36 33.350 W</t>
  </si>
  <si>
    <t>ANT-BOS</t>
  </si>
  <si>
    <t>Neptune LNG Deepwater Port Lighted Buoy South B1  </t>
  </si>
  <si>
    <t>42 27 23.35 N</t>
  </si>
  <si>
    <t>70 36 05.540 W</t>
  </si>
  <si>
    <t>Neptune LNG Deepwater Port Lighted Hazard Buoy   </t>
  </si>
  <si>
    <t>42 29 07.57 N</t>
  </si>
  <si>
    <t>70 46 34.638 W</t>
  </si>
  <si>
    <t>New England Aquarium Intake Buoy   </t>
  </si>
  <si>
    <t>42 21 32.00 N</t>
  </si>
  <si>
    <t>71 02 54.000 W</t>
  </si>
  <si>
    <t>North River Buoy 12A  </t>
  </si>
  <si>
    <t>42 09 43.80 N</t>
  </si>
  <si>
    <t>70 43 09.000 W</t>
  </si>
  <si>
    <t>BOS-6C</t>
  </si>
  <si>
    <t>North River Buoy 13   </t>
  </si>
  <si>
    <t>42 09 51.30 N</t>
  </si>
  <si>
    <t>70 43 20.300 W</t>
  </si>
  <si>
    <t>North River Buoy 14  </t>
  </si>
  <si>
    <t>42 09 53.40 N</t>
  </si>
  <si>
    <t>70 43 23.500 W</t>
  </si>
  <si>
    <t>North River Buoy 15   </t>
  </si>
  <si>
    <t>42 09 53.30 N</t>
  </si>
  <si>
    <t>70 43 30.900 W</t>
  </si>
  <si>
    <t>North River Buoy 16   </t>
  </si>
  <si>
    <t>42 09 54.50 N</t>
  </si>
  <si>
    <t>70 43 28.500 W</t>
  </si>
  <si>
    <t>North River Buoy 17   </t>
  </si>
  <si>
    <t>42 09 51.40 N</t>
  </si>
  <si>
    <t>70 43 41.700 W</t>
  </si>
  <si>
    <t>North River Buoy 18   </t>
  </si>
  <si>
    <t>42 09 52.20 N</t>
  </si>
  <si>
    <t>70 43 42.000 W</t>
  </si>
  <si>
    <t>North River Buoy 20   </t>
  </si>
  <si>
    <t>42 09 49.60 N</t>
  </si>
  <si>
    <t>70 43 46.700 W</t>
  </si>
  <si>
    <t>North River Buoy 21   </t>
  </si>
  <si>
    <t>42 09 44.50 N</t>
  </si>
  <si>
    <t>70 43 52.400 W</t>
  </si>
  <si>
    <t>North River Buoy 25   </t>
  </si>
  <si>
    <t>42 09 40.70 N</t>
  </si>
  <si>
    <t>70 44 03.600 W</t>
  </si>
  <si>
    <t>North River Buoy 27   </t>
  </si>
  <si>
    <t>42 09 43.00 N</t>
  </si>
  <si>
    <t>70 44 06.900 W</t>
  </si>
  <si>
    <t>North River Buoy 29   </t>
  </si>
  <si>
    <t>42 09 42.50 N</t>
  </si>
  <si>
    <t>70 44 15.800 W</t>
  </si>
  <si>
    <t>North River Daybeacon 23   </t>
  </si>
  <si>
    <t>42 09 37.60 N</t>
  </si>
  <si>
    <t>70 43 58.000 W</t>
  </si>
  <si>
    <t>North River Daybeacon 24   </t>
  </si>
  <si>
    <t>42 09 38.30 N</t>
  </si>
  <si>
    <t>70 43 58.600 W</t>
  </si>
  <si>
    <t>North River No Wake Buoy A  </t>
  </si>
  <si>
    <t>42 09 50.64 N</t>
  </si>
  <si>
    <t>70 43 45.060 W</t>
  </si>
  <si>
    <t>North River No Wake Buoy B  </t>
  </si>
  <si>
    <t>42 09 55.08 N</t>
  </si>
  <si>
    <t>70 44 57.600 W</t>
  </si>
  <si>
    <t>North River No Wake Buoy C  </t>
  </si>
  <si>
    <t>42 09 53.64 N</t>
  </si>
  <si>
    <t>70 43 20.580 W</t>
  </si>
  <si>
    <t>North River No Wake Buoy D  </t>
  </si>
  <si>
    <t>42 09 41.28 N</t>
  </si>
  <si>
    <t>70 44 35.040 W</t>
  </si>
  <si>
    <t>Northeast Gateway Deepwater Port Lighted Buoy A1  </t>
  </si>
  <si>
    <t>42 23 38.38 N</t>
  </si>
  <si>
    <t>70 35 30.955 W</t>
  </si>
  <si>
    <t>Northeast Gateway Deepwater Port Lighted Buoy B1  </t>
  </si>
  <si>
    <t>42 23 56.35 N</t>
  </si>
  <si>
    <t>70 37 00.388 W</t>
  </si>
  <si>
    <t>Northeast Gateway Support Vessel Mooring Buoy   </t>
  </si>
  <si>
    <t>42 24 01.80 N</t>
  </si>
  <si>
    <t>70 38 42.600 W</t>
  </si>
  <si>
    <t>OCYC No Wake Buoy North   </t>
  </si>
  <si>
    <t>42 18 07.10 N</t>
  </si>
  <si>
    <t>71 02 32.300 W</t>
  </si>
  <si>
    <t>OCYC No Wake Buoy South   </t>
  </si>
  <si>
    <t>42 17 51.70 N</t>
  </si>
  <si>
    <t>71 02 33.600 W</t>
  </si>
  <si>
    <t>Old Scituate Light   </t>
  </si>
  <si>
    <t>42 12 17.20 N</t>
  </si>
  <si>
    <t>70 42 56.700 W</t>
  </si>
  <si>
    <t>BOS-5</t>
  </si>
  <si>
    <t>Old Sow Rocks Danger Buoy   </t>
  </si>
  <si>
    <t>42 48 51.60 N</t>
  </si>
  <si>
    <t>70 51 54.900 W</t>
  </si>
  <si>
    <t>Palmer Cove Channel Buoy 1   </t>
  </si>
  <si>
    <t>42 30 52.02 N</t>
  </si>
  <si>
    <t>70 52 57.362 W</t>
  </si>
  <si>
    <t>05/01 - 12/01 </t>
  </si>
  <si>
    <t>Palmer Cove Channel Buoy 2PC   </t>
  </si>
  <si>
    <t>42 30 52.80 N</t>
  </si>
  <si>
    <t>70 52 57.800 W</t>
  </si>
  <si>
    <t>Palmer Cove Channel Buoy 3   </t>
  </si>
  <si>
    <t>42 30 50.94 N</t>
  </si>
  <si>
    <t>70 53 00.360 W</t>
  </si>
  <si>
    <t>Palmer Cove Channel Buoy 4   </t>
  </si>
  <si>
    <t>42 30 52.38 N</t>
  </si>
  <si>
    <t>70 53 00.300 W</t>
  </si>
  <si>
    <t>Palmer Cove Channel Buoy 5   </t>
  </si>
  <si>
    <t>42 30 50.04 N</t>
  </si>
  <si>
    <t>70 53 03.660 W</t>
  </si>
  <si>
    <t>Palmer Cove Channel Buoy 6   </t>
  </si>
  <si>
    <t>42 30 51.70 N</t>
  </si>
  <si>
    <t>70 53 03.000 W</t>
  </si>
  <si>
    <t>Palmer Cove Channel Buoy 7   </t>
  </si>
  <si>
    <t>42 30 49.56 N</t>
  </si>
  <si>
    <t>70 53 08.220 W</t>
  </si>
  <si>
    <t>Palmer Cove Channel Buoy 8   </t>
  </si>
  <si>
    <t>42 30 51.00 N</t>
  </si>
  <si>
    <t>70 53 06.100 W</t>
  </si>
  <si>
    <t>Palmer Cove Channel Daybeacon 10   </t>
  </si>
  <si>
    <t>42 30 49.98 N</t>
  </si>
  <si>
    <t>70 53 09.120 W</t>
  </si>
  <si>
    <t>Palmer Cove Channel Daybeacon 9   </t>
  </si>
  <si>
    <t>42 30 48.90 N</t>
  </si>
  <si>
    <t>70 53 09.200 W</t>
  </si>
  <si>
    <t>Palmer Cove Danger Buoy   </t>
  </si>
  <si>
    <t>42 30 52.08 N</t>
  </si>
  <si>
    <t>70 52 57.540 W</t>
  </si>
  <si>
    <t>Parker River Buoy 32   </t>
  </si>
  <si>
    <t>42 44 40.20 N</t>
  </si>
  <si>
    <t>70 49 09.900 W</t>
  </si>
  <si>
    <t>NBP-3</t>
  </si>
  <si>
    <t>Parker River Buoy 33  </t>
  </si>
  <si>
    <t>42 44 47.40 N</t>
  </si>
  <si>
    <t>70 49 13.200 W</t>
  </si>
  <si>
    <t>Parker River Buoy 34  </t>
  </si>
  <si>
    <t>42 44 59.70 N</t>
  </si>
  <si>
    <t>70 49 11.400 W</t>
  </si>
  <si>
    <t>Parker River Buoy 35   </t>
  </si>
  <si>
    <t>42 45 06.00 N</t>
  </si>
  <si>
    <t>70 49 18.700 W</t>
  </si>
  <si>
    <t>Parker River Buoy 37   </t>
  </si>
  <si>
    <t>42 45 12.60 N</t>
  </si>
  <si>
    <t>70 49 24.000 W</t>
  </si>
  <si>
    <t>Parker River Buoy 38   </t>
  </si>
  <si>
    <t>42 45 17.10 N</t>
  </si>
  <si>
    <t>70 49 20.400 W</t>
  </si>
  <si>
    <t>Parker River Buoy 39  </t>
  </si>
  <si>
    <t>42 45 20.50 N</t>
  </si>
  <si>
    <t>Parker River Buoy 40   </t>
  </si>
  <si>
    <t>42 45 22.80 N</t>
  </si>
  <si>
    <t>Parker River Buoy 42   </t>
  </si>
  <si>
    <t>42 45 26.40 N</t>
  </si>
  <si>
    <t>70 49 27.900 W</t>
  </si>
  <si>
    <t>Parker River Buoy 43  </t>
  </si>
  <si>
    <t>42 45 25.80 N</t>
  </si>
  <si>
    <t>70 49 28.800 W</t>
  </si>
  <si>
    <t>Parker River Buoy 44   </t>
  </si>
  <si>
    <t>42 45 27.60 N</t>
  </si>
  <si>
    <t>70 49 37.800 W</t>
  </si>
  <si>
    <t>Parker River Buoy 46   </t>
  </si>
  <si>
    <t>42 45 30.10 N</t>
  </si>
  <si>
    <t>70 49 41.100 W</t>
  </si>
  <si>
    <t>Parker River Buoy 47  </t>
  </si>
  <si>
    <t>42 45 33.60 N</t>
  </si>
  <si>
    <t>70 49 45.000 W</t>
  </si>
  <si>
    <t>Parker River Buoy 48  </t>
  </si>
  <si>
    <t>42 45 37.20 N</t>
  </si>
  <si>
    <t>70 49 51.000 W</t>
  </si>
  <si>
    <t>Parker River No Wake Buoy A  </t>
  </si>
  <si>
    <t>42 45 38.80 N</t>
  </si>
  <si>
    <t>70 50 01.600 W</t>
  </si>
  <si>
    <t>Parker River No Wake Buoy B  </t>
  </si>
  <si>
    <t>42 45 40.20 N</t>
  </si>
  <si>
    <t>70 50 01.400 W</t>
  </si>
  <si>
    <t>Parker River No Wake Buoy C  </t>
  </si>
  <si>
    <t>42 45 41.50 N</t>
  </si>
  <si>
    <t>70 50 37.100 W</t>
  </si>
  <si>
    <t>Parker River No Wake Buoy D  </t>
  </si>
  <si>
    <t>42 45 45.60 N</t>
  </si>
  <si>
    <t>70 50 54.000 W</t>
  </si>
  <si>
    <t>Phillips Beach Swim Buoys (4)  </t>
  </si>
  <si>
    <t>42 28 09.00 N</t>
  </si>
  <si>
    <t>70 53 11.000 W</t>
  </si>
  <si>
    <t>Pleasure Bay Light   </t>
  </si>
  <si>
    <t>42 19 50.60 N</t>
  </si>
  <si>
    <t>71 00 54.500 W</t>
  </si>
  <si>
    <t>41 57 42.20 N</t>
  </si>
  <si>
    <t>70 39 18.700 W</t>
  </si>
  <si>
    <t>Point of Pines Yacht Club No Wake Buoy A   </t>
  </si>
  <si>
    <t>42 26 34.74 N</t>
  </si>
  <si>
    <t>70 57 45.360 W</t>
  </si>
  <si>
    <t>Ram Island No Wake Buoy A  </t>
  </si>
  <si>
    <t>Rust Island No Wake Buoy A   </t>
  </si>
  <si>
    <t>Salem Harbor No Wake Buoy A  </t>
  </si>
  <si>
    <t>42 31 31.31 N</t>
  </si>
  <si>
    <t>70 52 01.620 W</t>
  </si>
  <si>
    <t>Salem Harbor No Wake Buoy C  </t>
  </si>
  <si>
    <t>42 31 24.61 N</t>
  </si>
  <si>
    <t>70 51 57.594 W</t>
  </si>
  <si>
    <t>Salem Harbor No Wake Buoy D  </t>
  </si>
  <si>
    <t>42 31 22.13 N</t>
  </si>
  <si>
    <t>70 51 54.906 W</t>
  </si>
  <si>
    <t>Salem Willows No Wake Buoy  </t>
  </si>
  <si>
    <t>42 32 14.40 N</t>
  </si>
  <si>
    <t>70 51 53.280 W</t>
  </si>
  <si>
    <t>Sandy Point No Wake Buoy   </t>
  </si>
  <si>
    <t>42 42 09.00 N</t>
  </si>
  <si>
    <t>70 47 13.740 W</t>
  </si>
  <si>
    <t>Scituate PHRF Racing Buoy N   </t>
  </si>
  <si>
    <t>42 11 40.20 N</t>
  </si>
  <si>
    <t>70 40 36.000 W</t>
  </si>
  <si>
    <t>Scituate PHRF Racing Buoy S   </t>
  </si>
  <si>
    <t>42 12 55.20 N</t>
  </si>
  <si>
    <t>70 40 52.200 W</t>
  </si>
  <si>
    <t>Scituate PHRF Racing Buoy W   </t>
  </si>
  <si>
    <t>42 11 18.00 N</t>
  </si>
  <si>
    <t>70 42 27.000 W</t>
  </si>
  <si>
    <t>SCITUATE PUMP OUT BUOY   </t>
  </si>
  <si>
    <t>42 12 12.00 N</t>
  </si>
  <si>
    <t>70 43 010.000 W</t>
  </si>
  <si>
    <t>Seabrook Power Plant Buoy A   </t>
  </si>
  <si>
    <t>42 54 17.00 N</t>
  </si>
  <si>
    <t>70 47 12.000 W</t>
  </si>
  <si>
    <t>NBP-6</t>
  </si>
  <si>
    <t>Seabrook Power Plant Buoy B   </t>
  </si>
  <si>
    <t>42 53 43.00 N</t>
  </si>
  <si>
    <t>70 47 25.000 W</t>
  </si>
  <si>
    <t>Seabrook Power Plant Buoy C   </t>
  </si>
  <si>
    <t>42 53 36.00 N</t>
  </si>
  <si>
    <t>70 47 15.000 W</t>
  </si>
  <si>
    <t>Seabrook Station Buoy DS  </t>
  </si>
  <si>
    <t>42 53 41.00 N</t>
  </si>
  <si>
    <t>Seabrook Station Buoy T7  </t>
  </si>
  <si>
    <t>42 55 15.00 N</t>
  </si>
  <si>
    <t>70 46 46.000 W</t>
  </si>
  <si>
    <t>Seabrook Wastewater Outfall Hazard Buoy  </t>
  </si>
  <si>
    <t>42 52 24.00 N</t>
  </si>
  <si>
    <t>70 48 33.000 W</t>
  </si>
  <si>
    <t>Short Beach No Wake Buoy A  </t>
  </si>
  <si>
    <t>42 25 49.60 N</t>
  </si>
  <si>
    <t>70 55 38.600 W</t>
  </si>
  <si>
    <t>Short Beach No Wake Buoy B  </t>
  </si>
  <si>
    <t>42 25 54.60 N</t>
  </si>
  <si>
    <t>70 55 42.800 W</t>
  </si>
  <si>
    <t>Short Beach No Wake Buoy C  </t>
  </si>
  <si>
    <t>42 26 00.50 N</t>
  </si>
  <si>
    <t>70 55 47.800 W</t>
  </si>
  <si>
    <t>South Channel No Wake Buoy A  </t>
  </si>
  <si>
    <t>42 31 19.80 N</t>
  </si>
  <si>
    <t>70 51 52.200 W</t>
  </si>
  <si>
    <t>South Channel No Wake Buoy B  </t>
  </si>
  <si>
    <t>42 31 22.00 N</t>
  </si>
  <si>
    <t>70 51 30.700 W</t>
  </si>
  <si>
    <t>South Channel No Wake Buoy C  </t>
  </si>
  <si>
    <t>42 31 21.90 N</t>
  </si>
  <si>
    <t>70 51 16.100 W</t>
  </si>
  <si>
    <t>South Channel No Wake Buoy D  </t>
  </si>
  <si>
    <t>42 31 21.50 N</t>
  </si>
  <si>
    <t>70 51 05.700 W</t>
  </si>
  <si>
    <t>05/01 - 03/26 </t>
  </si>
  <si>
    <t>South Channel No Wake Buoy E  </t>
  </si>
  <si>
    <t>42 31 18.70 N</t>
  </si>
  <si>
    <t>70 50 59.400 W</t>
  </si>
  <si>
    <t>South Channel No Wake Buoy F  </t>
  </si>
  <si>
    <t>42 31 14.90 N</t>
  </si>
  <si>
    <t>70 50 40.600 W</t>
  </si>
  <si>
    <t>South of the Train Bridge No Wake Buoy A   </t>
  </si>
  <si>
    <t>South River Buoy 4   </t>
  </si>
  <si>
    <t>42 09 22.98 N</t>
  </si>
  <si>
    <t>70 42 39.000 W</t>
  </si>
  <si>
    <t>South River Buoy 6   </t>
  </si>
  <si>
    <t>42 09 20.90 N</t>
  </si>
  <si>
    <t>70 42 23.900 W</t>
  </si>
  <si>
    <t>South River Buoy 7   </t>
  </si>
  <si>
    <t>42 09 11.30 N</t>
  </si>
  <si>
    <t>70 42 08.900 W</t>
  </si>
  <si>
    <t>South River Buoy 9   </t>
  </si>
  <si>
    <t>42 09 05.00 N</t>
  </si>
  <si>
    <t>70 42 00.900 W</t>
  </si>
  <si>
    <t>South River Buoy 10   </t>
  </si>
  <si>
    <t>42 08 54.40 N</t>
  </si>
  <si>
    <t>70 42 07.600 W</t>
  </si>
  <si>
    <t>South River Buoy 12   </t>
  </si>
  <si>
    <t>42 08 46.40 N</t>
  </si>
  <si>
    <t>70 42 09.900 W</t>
  </si>
  <si>
    <t>South River Buoy 13   </t>
  </si>
  <si>
    <t>42 08 42.00 N</t>
  </si>
  <si>
    <t>70 42 09.000 W</t>
  </si>
  <si>
    <t>South River Buoy 14   </t>
  </si>
  <si>
    <t>42 08 39.20 N</t>
  </si>
  <si>
    <t>70 42 08.200 W</t>
  </si>
  <si>
    <t>South River Buoy 16   </t>
  </si>
  <si>
    <t>42 08 32.00 N</t>
  </si>
  <si>
    <t>70 41 51.000 W</t>
  </si>
  <si>
    <t>South River Buoy 18   </t>
  </si>
  <si>
    <t>42 08 20.00 N</t>
  </si>
  <si>
    <t>70 41 39.000 W</t>
  </si>
  <si>
    <t>South River Buoy 8   </t>
  </si>
  <si>
    <t>42 09 06.20 N</t>
  </si>
  <si>
    <t>70 42 02.000 W</t>
  </si>
  <si>
    <t>South Shore YC Back River No Wake Buoy  </t>
  </si>
  <si>
    <t>42 15 00.23 N</t>
  </si>
  <si>
    <t>70 55 54.999 W</t>
  </si>
  <si>
    <t>Spectacle Island Lighted Danger Buoy A   </t>
  </si>
  <si>
    <t>42 19 11.58 N</t>
  </si>
  <si>
    <t>70 59 18.600 W</t>
  </si>
  <si>
    <t>Spectacle Island Lighted Hazard Buoy A  </t>
  </si>
  <si>
    <t>42 19 28.52 N</t>
  </si>
  <si>
    <t>70 59 30.397 W</t>
  </si>
  <si>
    <t>Spectacle Island Lighted Hazard Buoy B  </t>
  </si>
  <si>
    <t>42 19 24.49 N</t>
  </si>
  <si>
    <t>70 59 30.415 W</t>
  </si>
  <si>
    <t>Spectacle Island Lighted Hazard Buoy C  </t>
  </si>
  <si>
    <t>42 19 19.49 N</t>
  </si>
  <si>
    <t>70 59 23.586 W</t>
  </si>
  <si>
    <t>Spectacle Island Lighted No Wake Buoy A   </t>
  </si>
  <si>
    <t>42 19 25.44 N</t>
  </si>
  <si>
    <t>70 59 29.220 W</t>
  </si>
  <si>
    <t>Spectacle Island Lighted No Wake Buoy B   </t>
  </si>
  <si>
    <t>42 19 16.62 N</t>
  </si>
  <si>
    <t>70 59 25.020 W</t>
  </si>
  <si>
    <t>Spectacle Island Lighted No Wake Buoy C   </t>
  </si>
  <si>
    <t>42 19 09.12 N</t>
  </si>
  <si>
    <t>Spectacle Island Lighted No Wake Buoy D   </t>
  </si>
  <si>
    <t>42 19 03.78 N</t>
  </si>
  <si>
    <t>70 59 07.380 W</t>
  </si>
  <si>
    <t>Standish Shore Guzzle Buoy 2S   </t>
  </si>
  <si>
    <t>42 00 07.80 N</t>
  </si>
  <si>
    <t>70 40 14.400 W</t>
  </si>
  <si>
    <t>Standish Shore Guzzle Buoy 4   </t>
  </si>
  <si>
    <t>42 00 19.20 N</t>
  </si>
  <si>
    <t>70 40 08.040 W</t>
  </si>
  <si>
    <t>Standish Shore Guzzle Buoy 6   </t>
  </si>
  <si>
    <t>70 39 56.700 W</t>
  </si>
  <si>
    <t>Stone Pier No Wake Buoy A   </t>
  </si>
  <si>
    <t>TEST Browns Bank Light TEST  </t>
  </si>
  <si>
    <t>41 58 32.93 N</t>
  </si>
  <si>
    <t>70 37 47.290 W</t>
  </si>
  <si>
    <t>TEST</t>
  </si>
  <si>
    <t>Thacher Island North Light   </t>
  </si>
  <si>
    <t>42 38 21.83 N</t>
  </si>
  <si>
    <t>70 34 30.000 W</t>
  </si>
  <si>
    <t>THIS IS A TESTING BUOY   </t>
  </si>
  <si>
    <t>42 20 31.00 N</t>
  </si>
  <si>
    <t>70 30 45.000 W</t>
  </si>
  <si>
    <t>Thurston Point No Wake Buoy A   </t>
  </si>
  <si>
    <t>UMass Buoy 1   </t>
  </si>
  <si>
    <t>UMass Buoy 10   </t>
  </si>
  <si>
    <t>42 18 37.50 N</t>
  </si>
  <si>
    <t>71 02 24.000 W</t>
  </si>
  <si>
    <t>UMass Buoy 2   </t>
  </si>
  <si>
    <t>42 18 25.49 N</t>
  </si>
  <si>
    <t>71 02 31.542 W</t>
  </si>
  <si>
    <t>UMass Buoy 3   </t>
  </si>
  <si>
    <t>42 18 28.13 N</t>
  </si>
  <si>
    <t>71 02 34.644 W</t>
  </si>
  <si>
    <t>UMass Buoy 4   </t>
  </si>
  <si>
    <t>42 18 28.81 N</t>
  </si>
  <si>
    <t>71 02 33.654 W</t>
  </si>
  <si>
    <t>UMass Buoy 5   </t>
  </si>
  <si>
    <t>42 18 30.97 N</t>
  </si>
  <si>
    <t>71 02 33.282 W</t>
  </si>
  <si>
    <t>UMass Buoy 6   </t>
  </si>
  <si>
    <t>42 18 32.82 N</t>
  </si>
  <si>
    <t>71 02 30.396 W</t>
  </si>
  <si>
    <t>UMass Buoy 7   </t>
  </si>
  <si>
    <t>UMass Buoy 8   </t>
  </si>
  <si>
    <t>42 18 35.20 N</t>
  </si>
  <si>
    <t>71 02 27.798 W</t>
  </si>
  <si>
    <t>UMass Buoy 9   </t>
  </si>
  <si>
    <t>42 18 38.22 N</t>
  </si>
  <si>
    <t>71 02 25.704 W</t>
  </si>
  <si>
    <t>UMass Information/Location Buoy   </t>
  </si>
  <si>
    <t>42 18 20.77 N</t>
  </si>
  <si>
    <t>71 02 28.260 W</t>
  </si>
  <si>
    <t>UNH Lighted Research Wave Buoy   </t>
  </si>
  <si>
    <t>BOS-POC</t>
  </si>
  <si>
    <t>University of Maine ODAS Lighted Buoy A   </t>
  </si>
  <si>
    <t>42 31 24.60 N</t>
  </si>
  <si>
    <t>70 33 58.800 W</t>
  </si>
  <si>
    <t>Walker Creek No Wake Buoy   </t>
  </si>
  <si>
    <t>Weir River No Wake Buoy B   </t>
  </si>
  <si>
    <t>42 16 30.48 N</t>
  </si>
  <si>
    <t>70 53 00.720 W</t>
  </si>
  <si>
    <t>05/27 - 10/15 </t>
  </si>
  <si>
    <t>Weir River No Wake Buoy C   </t>
  </si>
  <si>
    <t>42 16 31.38 N</t>
  </si>
  <si>
    <t>70 52 46.380 W</t>
  </si>
  <si>
    <t>Weir River No Wake Buoy F   </t>
  </si>
  <si>
    <t>42 16 04.40 N</t>
  </si>
  <si>
    <t>70 51 59.400 W</t>
  </si>
  <si>
    <t>Weir River No Wake Buoy G   </t>
  </si>
  <si>
    <t>42 16 04.80 N</t>
  </si>
  <si>
    <t>70 51 46.900 W</t>
  </si>
  <si>
    <t>42 15 04.80 N</t>
  </si>
  <si>
    <t>70 56 05.400 W</t>
  </si>
  <si>
    <t>42 15 03.70 N</t>
  </si>
  <si>
    <t>70 56 08.000 W</t>
  </si>
  <si>
    <t>42 15 04.10 N</t>
  </si>
  <si>
    <t>70 56 05.500 W</t>
  </si>
  <si>
    <t>Western Way Channel Obstruction Light 5A  </t>
  </si>
  <si>
    <t>42 18 32.84 N</t>
  </si>
  <si>
    <t>70 58 48.125 W</t>
  </si>
  <si>
    <t>Western Way Channel Obstruction Light 5B  </t>
  </si>
  <si>
    <t>42 18 33.25 N</t>
  </si>
  <si>
    <t>70 58 48.430 W</t>
  </si>
  <si>
    <t>Western Way Channel Obstruction Light 6A  </t>
  </si>
  <si>
    <t>42 18 34.02 N</t>
  </si>
  <si>
    <t>70 58 45.200 W</t>
  </si>
  <si>
    <t>Western Way Channel Obstruction Light 6B  </t>
  </si>
  <si>
    <t>42 18 34.43 N</t>
  </si>
  <si>
    <t>70 58 45.501 W</t>
  </si>
  <si>
    <t>Western Way Obstruction Light A1  </t>
  </si>
  <si>
    <t>42 18 23.47 N</t>
  </si>
  <si>
    <t>70 59 11.564 W</t>
  </si>
  <si>
    <t>Western Way Obstruction Light A2  </t>
  </si>
  <si>
    <t>42 18 23.81 N</t>
  </si>
  <si>
    <t>70 59 11.806 W</t>
  </si>
  <si>
    <t>Western Way Obstruction Light B1  </t>
  </si>
  <si>
    <t>42 18 24.65 N</t>
  </si>
  <si>
    <t>70 59 08.641 W</t>
  </si>
  <si>
    <t>Western Way Obstruction Light B2  </t>
  </si>
  <si>
    <t>42 18 24.99 N</t>
  </si>
  <si>
    <t>70 59 08.880 W</t>
  </si>
  <si>
    <t>Western Way Obstruction Light C1  </t>
  </si>
  <si>
    <t>42 18 25.80 N</t>
  </si>
  <si>
    <t>70 59 05.691 W</t>
  </si>
  <si>
    <t>Western Way Obstruction Light C2  </t>
  </si>
  <si>
    <t>42 18 26.19 N</t>
  </si>
  <si>
    <t>70 59 05.979 W</t>
  </si>
  <si>
    <t>Western Way Obstruction Light D1  </t>
  </si>
  <si>
    <t>42 18 27.00 N</t>
  </si>
  <si>
    <t>70 59 02.787 W</t>
  </si>
  <si>
    <t>Western Way Obstruction Light D2  </t>
  </si>
  <si>
    <t>42 18 27.34 N</t>
  </si>
  <si>
    <t>70 59 03.027 W</t>
  </si>
  <si>
    <t>Western Way Obstruction Light E1  </t>
  </si>
  <si>
    <t>42 18 28.18 N</t>
  </si>
  <si>
    <t>70 58 59.860 W</t>
  </si>
  <si>
    <t>Western Way Obstruction Light E2  </t>
  </si>
  <si>
    <t>42 18 28.51 N</t>
  </si>
  <si>
    <t>70 59 00.101 W</t>
  </si>
  <si>
    <t>Western Way Obstruction Light F1  </t>
  </si>
  <si>
    <t>42 18 29.32 N</t>
  </si>
  <si>
    <t>70 58 56.913 W</t>
  </si>
  <si>
    <t>Western Way Obstruction Light F2  </t>
  </si>
  <si>
    <t>42 18 29.72 N</t>
  </si>
  <si>
    <t>70 58 57.201 W</t>
  </si>
  <si>
    <t>Western Way Obstruction Light G1  </t>
  </si>
  <si>
    <t>42 18 30.54 N</t>
  </si>
  <si>
    <t>70 58 54.017 W</t>
  </si>
  <si>
    <t>Western Way Obstruction Light G2  </t>
  </si>
  <si>
    <t>42 18 30.86 N</t>
  </si>
  <si>
    <t>70 58 54.250 W</t>
  </si>
  <si>
    <t>Western Way Obstruction Light H1  </t>
  </si>
  <si>
    <t>42 18 31.71 N</t>
  </si>
  <si>
    <t>70 58 51.085 W</t>
  </si>
  <si>
    <t>Western Way Obstruction Light H2  </t>
  </si>
  <si>
    <t>42 18 32.04 N</t>
  </si>
  <si>
    <t>70 58 51.324 W</t>
  </si>
  <si>
    <t>Western Way Obstruction Light K1  </t>
  </si>
  <si>
    <t>42 18 35.24 N</t>
  </si>
  <si>
    <t>70 58 42.304 W</t>
  </si>
  <si>
    <t>Western Way Obstruction Light K2  </t>
  </si>
  <si>
    <t>42 18 35.57 N</t>
  </si>
  <si>
    <t>70 58 42.546 W</t>
  </si>
  <si>
    <t>Western Way Obstruction Light L1  </t>
  </si>
  <si>
    <t>42 18 36.41 N</t>
  </si>
  <si>
    <t>70 58 39.375 W</t>
  </si>
  <si>
    <t>Western Way Obstruction Light L2  </t>
  </si>
  <si>
    <t>42 18 36.75 N</t>
  </si>
  <si>
    <t>70 58 39.612 W</t>
  </si>
  <si>
    <t>Weymouth Back River Bridge No Wake Daybeacon   </t>
  </si>
  <si>
    <t>42 14 49.80 N</t>
  </si>
  <si>
    <t>70 55 53.400 W</t>
  </si>
  <si>
    <t>Weymouth Back River No Swim/No Ski Daybeacon   </t>
  </si>
  <si>
    <t>42 14 42.66 N</t>
  </si>
  <si>
    <t>70 55 51.600 W</t>
  </si>
  <si>
    <t>Weymouth Back River No Wake Buoy  </t>
  </si>
  <si>
    <t>42 15 51.10 N</t>
  </si>
  <si>
    <t>70 56 22.900 W</t>
  </si>
  <si>
    <t>Weymouth Fore River Speed Buoy   </t>
  </si>
  <si>
    <t>42 15 20.30 N</t>
  </si>
  <si>
    <t>70 56 40.300 W</t>
  </si>
  <si>
    <t>Wheeler Point No Wake Buoy A   </t>
  </si>
  <si>
    <t>42 09 36.66 N</t>
  </si>
  <si>
    <t>70 41 56.100 W</t>
  </si>
  <si>
    <t>05/31 - 11/01 </t>
  </si>
  <si>
    <t>White Shark Conservancy Research Buoy ST2  </t>
  </si>
  <si>
    <t>42 13 51.06 N</t>
  </si>
  <si>
    <t>70 44 57.120 W</t>
  </si>
  <si>
    <t>05/30 - 11/01 </t>
  </si>
  <si>
    <t>WHOI Lighted Research Buoy BC  </t>
  </si>
  <si>
    <t>42 20 27.95 N</t>
  </si>
  <si>
    <t>70 55 11.111 W</t>
  </si>
  <si>
    <t>WHOI Rainsford Island Lighted Research Buoy A  </t>
  </si>
  <si>
    <t>42 18 46.86 N</t>
  </si>
  <si>
    <t>70 57 27.598 W</t>
  </si>
  <si>
    <t>WHOI Rainsford Island Lighted Research Buoy B  </t>
  </si>
  <si>
    <t>42 18 32.70 N</t>
  </si>
  <si>
    <t>70 57 02.182 W</t>
  </si>
  <si>
    <t>WHOI Rainsford Island Lighted Research Buoy C  </t>
  </si>
  <si>
    <t>42 18 24.07 N</t>
  </si>
  <si>
    <t>70 57 43.186 W</t>
  </si>
  <si>
    <t>WHOI TSS Research LB AB-1   </t>
  </si>
  <si>
    <t>WHOI TSS Research LB AB-2   </t>
  </si>
  <si>
    <t>WHOI TSS Research LB AB-3   </t>
  </si>
  <si>
    <t>WHOI TSS Research LB AB-4   </t>
  </si>
  <si>
    <t>WHOI TSS Research LB AB-5   </t>
  </si>
  <si>
    <t>Wingaersheek Beach Swim Buoy   </t>
  </si>
  <si>
    <t>Wompatuck Improvement Association Swim Buoy  </t>
  </si>
  <si>
    <t>42 15 34.00 N</t>
  </si>
  <si>
    <t>70 54 51.000 W</t>
  </si>
  <si>
    <t>06/15 - 09/15 </t>
  </si>
  <si>
    <t>If a paton does not have to be done this year it is labeled "no" this also triggers the row to shade light gray. Avoid doing "no" patons as doing them will unballence the one third a year rule.</t>
  </si>
  <si>
    <t>Fixed aid = 25 feet = 25/6076 = .0041 of a nauticle mile</t>
  </si>
  <si>
    <t>Floating lateral PATON = 50 feet = 50/6076 = .0082 of a nautical mile</t>
  </si>
  <si>
    <t>Floating non lateral PATON = 500 feet = 500/6076 = .0823 of a nautical mile</t>
  </si>
  <si>
    <t>There are some special features to these sheets if you are going to use them for any kind of off line record keeping.</t>
  </si>
  <si>
    <t>Verify</t>
  </si>
  <si>
    <t>v</t>
  </si>
  <si>
    <t>m</t>
  </si>
  <si>
    <t xml:space="preserve">ANT teams </t>
  </si>
  <si>
    <t>Yes, meaning it needs verification, will leave the entire row for that aid clear</t>
  </si>
  <si>
    <t>"No" will produce a light grey shading. These are to aid the verifiers in the field also.</t>
  </si>
  <si>
    <t>"V"(for verified) will make the entire row green.</t>
  </si>
  <si>
    <t>d</t>
  </si>
  <si>
    <t>PATON NAME   </t>
  </si>
  <si>
    <t>PATROL AREA   </t>
  </si>
  <si>
    <t>Long Beach Swim Buoys (6)  </t>
  </si>
  <si>
    <t>42 33 44.04 N</t>
  </si>
  <si>
    <t>70 46 38.040 W</t>
  </si>
  <si>
    <t>05/01 - 10/02 </t>
  </si>
  <si>
    <t>Mechanics Rock Hazard Buoy  </t>
  </si>
  <si>
    <t>Point of Pines Yacht Club No Wake Sign  </t>
  </si>
  <si>
    <t>42 26 37.44 N</t>
  </si>
  <si>
    <t>70 57 58.120 W</t>
  </si>
  <si>
    <t>USGS Lighted Research Buoy A  </t>
  </si>
  <si>
    <t>04/15 - 11/15 </t>
  </si>
  <si>
    <t>DO NOT MAKE ANY CHANGES BELOW THIS LINE - A TABLE IS IN USE FOR MAKING CALCULATIONS IS LOCATED HERE.</t>
  </si>
  <si>
    <t>AID TYPE</t>
  </si>
  <si>
    <r>
      <t xml:space="preserve">OFF STA </t>
    </r>
    <r>
      <rPr>
        <sz val="8"/>
        <rFont val="Calibri"/>
        <family val="2"/>
      </rPr>
      <t>CRITERION (ft)</t>
    </r>
  </si>
  <si>
    <r>
      <rPr>
        <sz val="8"/>
        <rFont val="Calibri"/>
        <family val="2"/>
      </rPr>
      <t>EPE (ft)</t>
    </r>
  </si>
  <si>
    <t>Distance OFF</t>
  </si>
  <si>
    <r>
      <rPr>
        <sz val="8"/>
        <rFont val="Calibri"/>
        <family val="2"/>
      </rPr>
      <t>HOT (ft)</t>
    </r>
  </si>
  <si>
    <t xml:space="preserve"> Corr Trans (ft)</t>
  </si>
  <si>
    <t>Depth (ft)</t>
  </si>
  <si>
    <t>Depth at Datum</t>
  </si>
  <si>
    <t xml:space="preserve"> </t>
  </si>
  <si>
    <t>ENTER PERMITTED  POSITION</t>
  </si>
  <si>
    <t>ENTER OBSERVED  POSITION</t>
  </si>
  <si>
    <t>Degrees</t>
  </si>
  <si>
    <t>Minutes</t>
  </si>
  <si>
    <t>Seconds</t>
  </si>
  <si>
    <t>Squared</t>
  </si>
  <si>
    <t>SQRT</t>
  </si>
  <si>
    <t xml:space="preserve">Latitude  </t>
  </si>
  <si>
    <t xml:space="preserve">Latitude </t>
  </si>
  <si>
    <t>RAD</t>
  </si>
  <si>
    <t>Length of Watch Circle Radius.</t>
  </si>
  <si>
    <t xml:space="preserve">Longitude </t>
  </si>
  <si>
    <t>Revision H</t>
  </si>
  <si>
    <t>HL</t>
  </si>
  <si>
    <t>Length of Cable</t>
  </si>
  <si>
    <t xml:space="preserve">CAUTION    </t>
  </si>
  <si>
    <t>D</t>
  </si>
  <si>
    <t>Depth of water</t>
  </si>
  <si>
    <t xml:space="preserve">Messages    </t>
  </si>
  <si>
    <t xml:space="preserve">      Read the Range, Bearing  and Distance to the observed aid or object here. </t>
  </si>
  <si>
    <t>N13</t>
  </si>
  <si>
    <r>
      <rPr>
        <b/>
        <u val="double"/>
        <sz val="8"/>
        <rFont val="Calibri"/>
        <family val="2"/>
      </rPr>
      <t>Depth of wate</t>
    </r>
    <r>
      <rPr>
        <sz val="8"/>
        <rFont val="Calibri"/>
        <family val="2"/>
      </rPr>
      <t>r = (Depth at datum + HOT-Height of Tide) - (K3+H3)</t>
    </r>
  </si>
  <si>
    <t xml:space="preserve">                                                                        </t>
  </si>
  <si>
    <t>Range</t>
  </si>
  <si>
    <t>nm</t>
  </si>
  <si>
    <t xml:space="preserve">POSN IS OFF BY  </t>
  </si>
  <si>
    <t xml:space="preserve"> feet</t>
  </si>
  <si>
    <t xml:space="preserve">CHOOSE to </t>
  </si>
  <si>
    <t>N14</t>
  </si>
  <si>
    <r>
      <rPr>
        <b/>
        <u val="double"/>
        <sz val="8"/>
        <rFont val="Calibri"/>
        <family val="2"/>
      </rPr>
      <t>Length of cable</t>
    </r>
    <r>
      <rPr>
        <sz val="8"/>
        <rFont val="Calibri"/>
        <family val="2"/>
      </rPr>
      <t xml:space="preserve"> =  ((Depth at datum + Range of Tide) x Harness Length Safety Factor)  ((K3 + K7)*K11)</t>
    </r>
  </si>
  <si>
    <t xml:space="preserve">BEARIN1G </t>
  </si>
  <si>
    <t>be accurate</t>
  </si>
  <si>
    <t>N15</t>
  </si>
  <si>
    <t>CONVERTING NAUTICAL MILES TO FEET CALCULATOR</t>
  </si>
  <si>
    <t xml:space="preserve">                           </t>
  </si>
  <si>
    <t>DISTANCE in Nautical Miles</t>
  </si>
  <si>
    <t>DISTANCE in Feet</t>
  </si>
  <si>
    <t>Enter the DISTANCE in nautical miles in order to convert it to the DISTANCE in feet.</t>
  </si>
  <si>
    <t>CONVERTING METERS TO FEET CALCULATOR</t>
  </si>
  <si>
    <t>DISTANCE in Meters</t>
  </si>
  <si>
    <t>meters</t>
  </si>
  <si>
    <t>Enter the DISTANCE in meters in order to convert it to the DISTANCE in feet.</t>
  </si>
  <si>
    <t>CONVERTING FEET TO METERS CALCULATOR</t>
  </si>
  <si>
    <t>ENTER DISTANCE in Feet</t>
  </si>
  <si>
    <t>Enter the DISTANCE in feet in order to convert it to the DISTANCE in meters.</t>
  </si>
  <si>
    <t>CHECKING THE CHARTABILITY OF AN OBJECT</t>
  </si>
  <si>
    <r>
      <rPr>
        <sz val="10"/>
        <color rgb="FF000000"/>
        <rFont val="Arial"/>
        <family val="2"/>
      </rPr>
      <t xml:space="preserve">LENGTH of the OBJECT </t>
    </r>
    <r>
      <rPr>
        <sz val="10"/>
        <color rgb="FF000000"/>
        <rFont val="Calibri"/>
        <family val="2"/>
      </rPr>
      <t>(On the ground)</t>
    </r>
  </si>
  <si>
    <t xml:space="preserve"> RATIO USED</t>
  </si>
  <si>
    <t>CHART SCALE</t>
  </si>
  <si>
    <t>Chartability Message</t>
  </si>
  <si>
    <t xml:space="preserve">1 to </t>
  </si>
  <si>
    <t>inches</t>
  </si>
  <si>
    <t>1.  Enter the length of the object in feet.                                                                                                                                       2.  Enter the scale of the chart that you are referencing.                                                                                                                      3.  The Chartability Message will indicate whether or not the object is chartable</t>
  </si>
  <si>
    <t>PERMITED</t>
  </si>
  <si>
    <t>OBS</t>
  </si>
  <si>
    <t>in DEGREES</t>
  </si>
  <si>
    <t>DL</t>
  </si>
  <si>
    <t>DLG</t>
  </si>
  <si>
    <t>MID LAT PLANE TRIG</t>
  </si>
  <si>
    <t>ft.</t>
  </si>
  <si>
    <t>radian measures for haversines</t>
  </si>
  <si>
    <t>DO NOT TOUCH  ANYTHING IN THIS BOX</t>
  </si>
  <si>
    <t>DEG.</t>
  </si>
  <si>
    <t>FT.</t>
  </si>
  <si>
    <t>DETERMINING THE HEIGHT OF AN OBJECT FROM A KNOWN DISTANCE</t>
  </si>
  <si>
    <t>DISTANCE FROM THE OBJECT</t>
  </si>
  <si>
    <t>feet</t>
  </si>
  <si>
    <t xml:space="preserve">        VERTICAL ANGLE FROM THE BASE TO THE TOP OF THE OBJECT</t>
  </si>
  <si>
    <t>degrees</t>
  </si>
  <si>
    <t xml:space="preserve">          ESTIMATED  HEIGHT OF THE OBJECT</t>
  </si>
  <si>
    <r>
      <t>Using a</t>
    </r>
    <r>
      <rPr>
        <b/>
        <sz val="10"/>
        <rFont val="Calibri"/>
        <family val="2"/>
      </rPr>
      <t xml:space="preserve"> GPS</t>
    </r>
    <r>
      <rPr>
        <sz val="10"/>
        <rFont val="Calibri"/>
        <family val="2"/>
      </rPr>
      <t xml:space="preserve">, determine your position and the position for the base of the object.  Use the </t>
    </r>
    <r>
      <rPr>
        <b/>
        <sz val="10"/>
        <rFont val="Calibri"/>
        <family val="2"/>
      </rPr>
      <t>Navigation Systems Calculator</t>
    </r>
    <r>
      <rPr>
        <sz val="10"/>
        <rFont val="Calibri"/>
        <family val="2"/>
      </rPr>
      <t xml:space="preserve"> to determine the distance in feet between these two points.  Enter the result as the </t>
    </r>
    <r>
      <rPr>
        <b/>
        <sz val="10"/>
        <rFont val="Calibri"/>
        <family val="2"/>
      </rPr>
      <t>Distance from the Object.</t>
    </r>
    <r>
      <rPr>
        <sz val="10"/>
        <rFont val="Calibri"/>
        <family val="2"/>
      </rPr>
      <t xml:space="preserve"> Use a sectant or a compass card to determine the angle from the base to the top of the object. Enter the result as the </t>
    </r>
    <r>
      <rPr>
        <b/>
        <sz val="10"/>
        <rFont val="Calibri"/>
        <family val="2"/>
      </rPr>
      <t>Vertical Angle</t>
    </r>
    <r>
      <rPr>
        <sz val="10"/>
        <rFont val="Calibri"/>
        <family val="2"/>
      </rPr>
      <t xml:space="preserve"> in degrees above. The system will estimate the </t>
    </r>
    <r>
      <rPr>
        <b/>
        <u/>
        <sz val="10"/>
        <rFont val="Calibri"/>
        <family val="2"/>
      </rPr>
      <t xml:space="preserve">height of the object </t>
    </r>
    <r>
      <rPr>
        <sz val="10"/>
        <rFont val="Calibri"/>
        <family val="2"/>
      </rPr>
      <t>in feet.</t>
    </r>
  </si>
  <si>
    <t>Courtesy of the First Northern Navigation Team</t>
  </si>
  <si>
    <t>DO NOT MAKE ANY CHANGES BELOW THIS LINE - A TABLE USED TO MAKE CALCULATIONS IS LOCATED HERE.</t>
  </si>
  <si>
    <t>ANGLE OF TANGENT TABLE</t>
  </si>
  <si>
    <t>Angle  (Deg)</t>
  </si>
  <si>
    <t>Tangent</t>
  </si>
  <si>
    <t>NAVIGATION SYSTEMS CALCULATOR</t>
  </si>
  <si>
    <t>The "TYPE" column is the type of aid Floating (Fl) or Fixed (Fx), Lighted (L) or Unlighted (U). So a Floating Unlighted aid would show as Fl,U.</t>
  </si>
  <si>
    <t>The "Class" column is the class of aid, mostly 2 &amp; 3</t>
  </si>
  <si>
    <t>A few reminders EPE (estimated position) is NOT HDOP (Horizontal dilution of precision). EPE is in feet HDOP is usually a number 0.1-20. "D.Off " = Distance off of the GPS antennae to the Paton, it helps in determing if the aid is really off.</t>
  </si>
  <si>
    <r>
      <t>D</t>
    </r>
    <r>
      <rPr>
        <b/>
        <sz val="11"/>
        <color theme="1"/>
        <rFont val="Calibri"/>
        <family val="2"/>
        <scheme val="minor"/>
      </rPr>
      <t xml:space="preserve">epth is what the </t>
    </r>
    <r>
      <rPr>
        <sz val="11"/>
        <color theme="1"/>
        <rFont val="Calibri"/>
        <family val="2"/>
        <scheme val="minor"/>
      </rPr>
      <t>depth sounder reading was at the paton. HOT can be recorded if the GPS is set up for it. It is  taken from the closest tide sub-station. Depth off set from the water line to the sounder is addressed in the accuracy statement.</t>
    </r>
  </si>
  <si>
    <t>7054s Forms</t>
  </si>
  <si>
    <t>The 7054 should be submitted within 7 days of the observed date</t>
  </si>
  <si>
    <t>"m" (for Missng / maintainence) will make the row yellow</t>
  </si>
  <si>
    <t>New</t>
  </si>
  <si>
    <t>NS-3</t>
  </si>
  <si>
    <t>All sheets are shown. The first is raw data from the HM program, the Mod data page is that rawdata modified to go to the Patrol Area pages.</t>
  </si>
  <si>
    <t>"D" for discrepant will turn the row red up to the notes column.</t>
  </si>
  <si>
    <t>NM</t>
  </si>
  <si>
    <t>Feet</t>
  </si>
  <si>
    <t>The ANT into page is advice on management of aids on the Patrol Area Pages.</t>
  </si>
  <si>
    <t>There is a "Calculator page to figure distance off if needed.</t>
  </si>
  <si>
    <t>The Patons to Verify page is copy of the harbormasterlist</t>
  </si>
  <si>
    <t xml:space="preserve"> Time is very usefull to calculate Height of Tide (HOT) after the patrol. Date is date observed on the 7054 form. The Reported Date needs to be filled in this date on the day they file the 7054. Both need to follow the MM/DD/YYYY format.</t>
  </si>
  <si>
    <t>If the AID is watching properly you do not have to put in the Observed Position. Also you do not need to say how far it was from the Permitted position. These only occure if it is off station</t>
  </si>
  <si>
    <t>If the PATON is Off Station the range and bearing should be recorded. If the aid is marking a better channel this needs to be noted in the remarks box in CAPITAL LETTERS, "MARKS BETTER WATER" OR "MARKS CURRENT CHANNEL".</t>
  </si>
  <si>
    <t>05/28 - 09/10 </t>
  </si>
  <si>
    <t>06/01 - 11/30 </t>
  </si>
  <si>
    <t>05/27 - 11/30 </t>
  </si>
  <si>
    <t>STATUS   </t>
  </si>
  <si>
    <t>INSPECTED   </t>
  </si>
  <si>
    <t>LLNR   </t>
  </si>
  <si>
    <t>AID #   </t>
  </si>
  <si>
    <t>LAT   </t>
  </si>
  <si>
    <t>LON   </t>
  </si>
  <si>
    <t>TYPE   </t>
  </si>
  <si>
    <t>CLASS   </t>
  </si>
  <si>
    <t>ANN VER   </t>
  </si>
  <si>
    <t>DIST DIV FLOT   </t>
  </si>
  <si>
    <t>OWNER   </t>
  </si>
  <si>
    <t>ACTION FREQ   </t>
  </si>
  <si>
    <t>SET/PULL   </t>
  </si>
  <si>
    <t>PATON REPORT   </t>
  </si>
  <si>
    <t>Duxbury Beach Swim Buoys (16)  </t>
  </si>
  <si>
    <t>42 02 53.00 N</t>
  </si>
  <si>
    <t>70 38 19.000 W</t>
  </si>
  <si>
    <t>Duxbury Shark Receiver Buoy A  </t>
  </si>
  <si>
    <t>42 02 16.00 N</t>
  </si>
  <si>
    <t>70 37 45.000 W</t>
  </si>
  <si>
    <t>Duxbury Shark Receiver Buoy B  </t>
  </si>
  <si>
    <t>42 03 00.00 N</t>
  </si>
  <si>
    <t>70 38 23.000 W</t>
  </si>
  <si>
    <t>Duxbury Shark Receiver Buoy C  </t>
  </si>
  <si>
    <t>42 03 20.00 N</t>
  </si>
  <si>
    <t>70 38 33.000 W</t>
  </si>
  <si>
    <t>42 49 10.09 N</t>
  </si>
  <si>
    <t>70 50 18.549 W</t>
  </si>
  <si>
    <t>Wessagusset Boat Ramp Buoy 14   </t>
  </si>
  <si>
    <t>Wessagusset Boat Ramp Buoy 15   </t>
  </si>
  <si>
    <t>Wessagusset Boat Ramp Buoy 17   </t>
  </si>
  <si>
    <t>Fl U</t>
  </si>
  <si>
    <t>Fl L</t>
  </si>
  <si>
    <t>All Class 1 have to be done annually</t>
  </si>
  <si>
    <r>
      <t>All patons that need to be done have  a "yes" in the "</t>
    </r>
    <r>
      <rPr>
        <b/>
        <sz val="11"/>
        <color theme="1"/>
        <rFont val="Calibri"/>
        <family val="2"/>
        <scheme val="minor"/>
      </rPr>
      <t>Verify"</t>
    </r>
    <r>
      <rPr>
        <sz val="11"/>
        <color theme="1"/>
        <rFont val="Calibri"/>
        <family val="2"/>
        <scheme val="minor"/>
      </rPr>
      <t xml:space="preserve"> column. </t>
    </r>
    <r>
      <rPr>
        <u/>
        <sz val="11"/>
        <color theme="1"/>
        <rFont val="Calibri"/>
        <family val="2"/>
        <scheme val="minor"/>
      </rPr>
      <t>All Class 1 PATONS must be done annually.</t>
    </r>
  </si>
  <si>
    <t>06/01 - 06/01 </t>
  </si>
  <si>
    <t>Anduril Industries Research Lighted Bell Buoy A  </t>
  </si>
  <si>
    <t>42 16 37.56 N</t>
  </si>
  <si>
    <t>70 32 54.480 W</t>
  </si>
  <si>
    <t>42 47 54.60 N</t>
  </si>
  <si>
    <t>70 10 18.500 W</t>
  </si>
  <si>
    <t>BOS POC</t>
  </si>
  <si>
    <t>04/01 - 10/31 </t>
  </si>
  <si>
    <t>CBI Lighted No Wake Buoy  </t>
  </si>
  <si>
    <t>42 21 37.14 N</t>
  </si>
  <si>
    <t>71 04 25.172 W</t>
  </si>
  <si>
    <t>Commissioner's Landing Lighted Buoy 1  </t>
  </si>
  <si>
    <t>42 21 31.60 N</t>
  </si>
  <si>
    <t>71 04 29.261 W</t>
  </si>
  <si>
    <t>Commissioner's Landing Lighted Buoy 2  </t>
  </si>
  <si>
    <t>42 21 31.09 N</t>
  </si>
  <si>
    <t>71 04 29.384 W</t>
  </si>
  <si>
    <t>Community Boating Entrance Lighted Buoy 2  </t>
  </si>
  <si>
    <t>42 21 35.75 N</t>
  </si>
  <si>
    <t>71 04 26.000 W</t>
  </si>
  <si>
    <t>42 20 48.55 N</t>
  </si>
  <si>
    <t>70 57 35.850 W</t>
  </si>
  <si>
    <t>42 01 46.40 N</t>
  </si>
  <si>
    <t>70 38 09.100 W</t>
  </si>
  <si>
    <t>42 01 58.50 N</t>
  </si>
  <si>
    <t>70 38 07.400 W</t>
  </si>
  <si>
    <t>42 02 24.60 N</t>
  </si>
  <si>
    <t>70 38 17.900 W</t>
  </si>
  <si>
    <t>42 02 41.10 N</t>
  </si>
  <si>
    <t>70 38 29.900 W</t>
  </si>
  <si>
    <t>42 02 46.80 N</t>
  </si>
  <si>
    <t>70 38 44.300 W</t>
  </si>
  <si>
    <t>42 02 49.20 N</t>
  </si>
  <si>
    <t>70 38 54.700 W</t>
  </si>
  <si>
    <t>42 01 17.20 N</t>
  </si>
  <si>
    <t>70 38 14.500 W</t>
  </si>
  <si>
    <t>42 01 28.60 N</t>
  </si>
  <si>
    <t>70 38 16.900 W</t>
  </si>
  <si>
    <t>42 01 10.90 N</t>
  </si>
  <si>
    <t>70 38 14.700 W</t>
  </si>
  <si>
    <t>42 01 44.40 N</t>
  </si>
  <si>
    <t>70 38 09.200 W</t>
  </si>
  <si>
    <t>42 00 05.00 N</t>
  </si>
  <si>
    <t>70 40 35.400 W</t>
  </si>
  <si>
    <t>42 00 16.20 N</t>
  </si>
  <si>
    <t>70 41 00.300 W</t>
  </si>
  <si>
    <t>41 59 34.60 N</t>
  </si>
  <si>
    <t>70 39 38.800 W</t>
  </si>
  <si>
    <t>42 00 20.80 N</t>
  </si>
  <si>
    <t>70 41 21.200 W</t>
  </si>
  <si>
    <t>42 00 26.40 N</t>
  </si>
  <si>
    <t>70 41 31.600 W</t>
  </si>
  <si>
    <t>42 00 26.70 N</t>
  </si>
  <si>
    <t>70 41 41.700 W</t>
  </si>
  <si>
    <t>42 00 22.80 N</t>
  </si>
  <si>
    <t>70 41 52.300 W</t>
  </si>
  <si>
    <t>70 42 02.800 W</t>
  </si>
  <si>
    <t>42 00 14.70 N</t>
  </si>
  <si>
    <t>70 42 09.700 W</t>
  </si>
  <si>
    <t>42 00 11.20 N</t>
  </si>
  <si>
    <t>70 42 12.900 W</t>
  </si>
  <si>
    <t>42 00 09.30 N</t>
  </si>
  <si>
    <t>70 42 17.300 W</t>
  </si>
  <si>
    <t>42 00 10.60 N</t>
  </si>
  <si>
    <t>70 42 22.000 W</t>
  </si>
  <si>
    <t>42 00 11.50 N</t>
  </si>
  <si>
    <t>70 42 24.800 W</t>
  </si>
  <si>
    <t>41 59 41.70 N</t>
  </si>
  <si>
    <t>70 39 53.500 W</t>
  </si>
  <si>
    <t>42 00 10.80 N</t>
  </si>
  <si>
    <t>70 42 30.000 W</t>
  </si>
  <si>
    <t>42 00 09.70 N</t>
  </si>
  <si>
    <t>41 59 47.40 N</t>
  </si>
  <si>
    <t>70 40 09.900 W</t>
  </si>
  <si>
    <t>41 59 51.80 N</t>
  </si>
  <si>
    <t>70 40 20.900 W</t>
  </si>
  <si>
    <t>Stone Living Lab Harbor Entrance Lighted Research Buoy BC  </t>
  </si>
  <si>
    <t>42 20 27.20 N</t>
  </si>
  <si>
    <t>70 55 11.100 W</t>
  </si>
  <si>
    <t>White Shark Conservancy Research Buoy ST1  </t>
  </si>
  <si>
    <t>42 20 49.99 N</t>
  </si>
  <si>
    <t>70 40 40.879 W</t>
  </si>
  <si>
    <t>42 20 25.40 N</t>
  </si>
  <si>
    <t>70 33 59.940 W</t>
  </si>
  <si>
    <t>42 20 00.50 N</t>
  </si>
  <si>
    <t>70 27 16.855 W</t>
  </si>
  <si>
    <t>42 19 33.64 N</t>
  </si>
  <si>
    <t>70 20 32.341 W</t>
  </si>
  <si>
    <t>42 19 09.01 N</t>
  </si>
  <si>
    <t>70 13 47.460 W</t>
  </si>
  <si>
    <t>Fx, L</t>
  </si>
  <si>
    <t>Start 3/3</t>
  </si>
  <si>
    <t>Aid Established  </t>
  </si>
  <si>
    <t>2119-07-18 Silvestri,Anthony</t>
  </si>
  <si>
    <t>12125.00  </t>
  </si>
  <si>
    <t>200100218869  </t>
  </si>
  <si>
    <t>Floating ,Unlighted</t>
  </si>
  <si>
    <t>013-12-00</t>
  </si>
  <si>
    <t>Kurt Bornheim </t>
  </si>
  <si>
    <t>SEASONAL  </t>
  </si>
  <si>
    <t>Submit PATON report</t>
  </si>
  <si>
    <t>12154.00  </t>
  </si>
  <si>
    <t>200100675887  </t>
  </si>
  <si>
    <t>12130.00  </t>
  </si>
  <si>
    <t>200100218870  </t>
  </si>
  <si>
    <t>KURT BORNHEIM </t>
  </si>
  <si>
    <t>2024-06-14 Silvestri,Anthony</t>
  </si>
  <si>
    <t>12135.00  </t>
  </si>
  <si>
    <t>200100218871  </t>
  </si>
  <si>
    <t>12140.00  </t>
  </si>
  <si>
    <t>200100218872  </t>
  </si>
  <si>
    <t>12145.00  </t>
  </si>
  <si>
    <t>200100218873  </t>
  </si>
  <si>
    <t>12150.00  </t>
  </si>
  <si>
    <t>200100218874  </t>
  </si>
  <si>
    <t>2024-06-16 Silvestri,Anthony</t>
  </si>
  <si>
    <t>12151.00  </t>
  </si>
  <si>
    <t>200100675878  </t>
  </si>
  <si>
    <t>12152.00  </t>
  </si>
  <si>
    <t>200100675881  </t>
  </si>
  <si>
    <t>12153.00  </t>
  </si>
  <si>
    <t>200100675884  </t>
  </si>
  <si>
    <t>2022-06-16 Brigham,Colleen</t>
  </si>
  <si>
    <t>100117102172  </t>
  </si>
  <si>
    <t>013-03-00</t>
  </si>
  <si>
    <t>Ralph L. Steele </t>
  </si>
  <si>
    <t>2023-09-15 Brigham,Colleen</t>
  </si>
  <si>
    <t>453.00  </t>
  </si>
  <si>
    <t>100119315923  </t>
  </si>
  <si>
    <t>Floating ,Lighted</t>
  </si>
  <si>
    <t>013-11-00</t>
  </si>
  <si>
    <t>Maxwell Ullrich </t>
  </si>
  <si>
    <t>ANNUAL  </t>
  </si>
  <si>
    <t>100117152564  </t>
  </si>
  <si>
    <t>013-04-00</t>
  </si>
  <si>
    <t>Christopher Lucido </t>
  </si>
  <si>
    <t>05/01 - 09/22 </t>
  </si>
  <si>
    <t>2023-10-11 Brigham,Colleen</t>
  </si>
  <si>
    <t>100117152580  </t>
  </si>
  <si>
    <t>42 37 06.38 N</t>
  </si>
  <si>
    <t>70 40 46.570 W</t>
  </si>
  <si>
    <t>2024-09-05 Clarke,Thomas</t>
  </si>
  <si>
    <t>100117152687  </t>
  </si>
  <si>
    <t>42 37 10.81 N</t>
  </si>
  <si>
    <t>70 41 10.300 W</t>
  </si>
  <si>
    <t>100117722980  </t>
  </si>
  <si>
    <t>100117722994  </t>
  </si>
  <si>
    <t>2024-06-24 Brigham,Colleen</t>
  </si>
  <si>
    <t>100118073704  </t>
  </si>
  <si>
    <t>200100218991  </t>
  </si>
  <si>
    <t>RALPH STEEL </t>
  </si>
  <si>
    <t>100117152682  </t>
  </si>
  <si>
    <t>42 38 59.84 N</t>
  </si>
  <si>
    <t>70 40 42.270 W</t>
  </si>
  <si>
    <t>05/01 - 09/24 </t>
  </si>
  <si>
    <t>100117264005  </t>
  </si>
  <si>
    <t>Peter Dickman </t>
  </si>
  <si>
    <t>100117264008  </t>
  </si>
  <si>
    <t>2021-10-06 Brigham,Colleen</t>
  </si>
  <si>
    <t>100117264001  </t>
  </si>
  <si>
    <t>100117722975  </t>
  </si>
  <si>
    <t>2024-09-16 Silvestri,Anthony</t>
  </si>
  <si>
    <t>100118094154  </t>
  </si>
  <si>
    <t>Duxbury Harbormaster </t>
  </si>
  <si>
    <t>100118094158  </t>
  </si>
  <si>
    <t>100118094162  </t>
  </si>
  <si>
    <t>2024-08-28 Pike,Bion</t>
  </si>
  <si>
    <t>100119433918  </t>
  </si>
  <si>
    <t>Bow Bell Ledge Danger Buoy  </t>
  </si>
  <si>
    <t>42 34 00.18 N</t>
  </si>
  <si>
    <t>70 46 36.900 W</t>
  </si>
  <si>
    <t>Bion Pike </t>
  </si>
  <si>
    <t>04/15 - 10/15 </t>
  </si>
  <si>
    <t>2024-06-10 Silvestri,Anthony</t>
  </si>
  <si>
    <t>11795.00  </t>
  </si>
  <si>
    <t>200100220041  </t>
  </si>
  <si>
    <t>013-12-05</t>
  </si>
  <si>
    <t>Richard McDermott </t>
  </si>
  <si>
    <t>2024-06-11 Silvestri,Anthony</t>
  </si>
  <si>
    <t>11810.00  </t>
  </si>
  <si>
    <t>200100220044  </t>
  </si>
  <si>
    <t>11794.00  </t>
  </si>
  <si>
    <t>200100675632  </t>
  </si>
  <si>
    <t>11805.00  </t>
  </si>
  <si>
    <t>200100220043  </t>
  </si>
  <si>
    <t>11815.00  </t>
  </si>
  <si>
    <t>200100220045  </t>
  </si>
  <si>
    <t>11820.00  </t>
  </si>
  <si>
    <t>200100220046  </t>
  </si>
  <si>
    <t>100116909075  </t>
  </si>
  <si>
    <t>2023-10-20 Brigham,Colleen</t>
  </si>
  <si>
    <t>9099.00  </t>
  </si>
  <si>
    <t>200100217747  </t>
  </si>
  <si>
    <t>Paul Hogg </t>
  </si>
  <si>
    <t>2024-07-05 Dyroff,George</t>
  </si>
  <si>
    <t>10951.00  </t>
  </si>
  <si>
    <t>100119333214  </t>
  </si>
  <si>
    <t>013-05-00</t>
  </si>
  <si>
    <t>Evan McCarty </t>
  </si>
  <si>
    <t>2023-06-20 Brigham,Colleen</t>
  </si>
  <si>
    <t>10973.00  </t>
  </si>
  <si>
    <t>100118110164  </t>
  </si>
  <si>
    <t>Fixed,Lighted</t>
  </si>
  <si>
    <t>Dan Kelly </t>
  </si>
  <si>
    <t>10973.10  </t>
  </si>
  <si>
    <t>100118110173  </t>
  </si>
  <si>
    <t>100118073692  </t>
  </si>
  <si>
    <t>10953.00  </t>
  </si>
  <si>
    <t>100119333222  </t>
  </si>
  <si>
    <t>10954.00  </t>
  </si>
  <si>
    <t>100119333225  </t>
  </si>
  <si>
    <t>10952.00  </t>
  </si>
  <si>
    <t>100119333218  </t>
  </si>
  <si>
    <t>100117152664  </t>
  </si>
  <si>
    <t>42 38 00.16 N</t>
  </si>
  <si>
    <t>70 41 13.210 W</t>
  </si>
  <si>
    <t>2023-10-24 Brigham,Colleen</t>
  </si>
  <si>
    <t>100118073709  </t>
  </si>
  <si>
    <t>2024-09-22 Silvestri,Anthony</t>
  </si>
  <si>
    <t>100117153111  </t>
  </si>
  <si>
    <t>42 38 46.20 N</t>
  </si>
  <si>
    <t>70 41 06.250 W</t>
  </si>
  <si>
    <t>100117153121  </t>
  </si>
  <si>
    <t>42 38 40.81 N</t>
  </si>
  <si>
    <t>70 41 12.000 W</t>
  </si>
  <si>
    <t>100117153124  </t>
  </si>
  <si>
    <t>42 38 42.44 N</t>
  </si>
  <si>
    <t>70 41 32.630 W</t>
  </si>
  <si>
    <t>2023-07-17 Brigham,Colleen</t>
  </si>
  <si>
    <t>200100218888  </t>
  </si>
  <si>
    <t>MANAGER BRAYLEY, j </t>
  </si>
  <si>
    <t>2022-07-29 Silvestri,Anthony</t>
  </si>
  <si>
    <t>100117286223  </t>
  </si>
  <si>
    <t>Town of Danvers Harbormaster </t>
  </si>
  <si>
    <t>100117286232  </t>
  </si>
  <si>
    <t>100117286237  </t>
  </si>
  <si>
    <t>100117286245  </t>
  </si>
  <si>
    <t>100117286256  </t>
  </si>
  <si>
    <t>100117286270  </t>
  </si>
  <si>
    <t>100117286276  </t>
  </si>
  <si>
    <t>100117286284  </t>
  </si>
  <si>
    <t>100117286295  </t>
  </si>
  <si>
    <t>100117286311  </t>
  </si>
  <si>
    <t>100117286357  </t>
  </si>
  <si>
    <t>100117286383  </t>
  </si>
  <si>
    <t>100117286401  </t>
  </si>
  <si>
    <t>100117286427  </t>
  </si>
  <si>
    <t>2022-08-11 Silvestri,Anthony</t>
  </si>
  <si>
    <t>100117263999  </t>
  </si>
  <si>
    <t>100117286319  </t>
  </si>
  <si>
    <t>2024-08-12 Silvestri,Anthony</t>
  </si>
  <si>
    <t>10840.00  </t>
  </si>
  <si>
    <t>200100217320  </t>
  </si>
  <si>
    <t>NICK DEMATTEO </t>
  </si>
  <si>
    <t>10830.00  </t>
  </si>
  <si>
    <t>200100217319  </t>
  </si>
  <si>
    <t>10135.00  </t>
  </si>
  <si>
    <t>200100756104  </t>
  </si>
  <si>
    <t>Fixed,Unlighted</t>
  </si>
  <si>
    <t>FRED ATKINS </t>
  </si>
  <si>
    <t>10139.10  </t>
  </si>
  <si>
    <t>200100756113  </t>
  </si>
  <si>
    <t>10135.10  </t>
  </si>
  <si>
    <t>200100756105  </t>
  </si>
  <si>
    <t>10136.00  </t>
  </si>
  <si>
    <t>200100756106  </t>
  </si>
  <si>
    <t>10136.10  </t>
  </si>
  <si>
    <t>200100756107  </t>
  </si>
  <si>
    <t>10137.00  </t>
  </si>
  <si>
    <t>200100756108  </t>
  </si>
  <si>
    <t>10137.10  </t>
  </si>
  <si>
    <t>200100756109  </t>
  </si>
  <si>
    <t>10138.00  </t>
  </si>
  <si>
    <t>200100756110  </t>
  </si>
  <si>
    <t>10138.10  </t>
  </si>
  <si>
    <t>200100756111  </t>
  </si>
  <si>
    <t>10139.00  </t>
  </si>
  <si>
    <t>200100756112  </t>
  </si>
  <si>
    <t>11260.00  </t>
  </si>
  <si>
    <t>200100218890  </t>
  </si>
  <si>
    <t>DYC COMMODORE </t>
  </si>
  <si>
    <t>11265.00  </t>
  </si>
  <si>
    <t>200100218891  </t>
  </si>
  <si>
    <t>11275.00  </t>
  </si>
  <si>
    <t>200100218893  </t>
  </si>
  <si>
    <t>11280.00  </t>
  </si>
  <si>
    <t>200100218894  </t>
  </si>
  <si>
    <t>11285.00  </t>
  </si>
  <si>
    <t>100118304168  </t>
  </si>
  <si>
    <t>2023-09-16 Dyroff,George</t>
  </si>
  <si>
    <t>12710.00  </t>
  </si>
  <si>
    <t>200100218899  </t>
  </si>
  <si>
    <t>12715.00  </t>
  </si>
  <si>
    <t>200100218900  </t>
  </si>
  <si>
    <t>2024-09-06 Silvestri,Anthony</t>
  </si>
  <si>
    <t>12720.00  </t>
  </si>
  <si>
    <t>200100218901  </t>
  </si>
  <si>
    <t>12725.00  </t>
  </si>
  <si>
    <t>200100218902  </t>
  </si>
  <si>
    <t>2023-08-26 Dyroff,George</t>
  </si>
  <si>
    <t>12727.00  </t>
  </si>
  <si>
    <t>100118475973  </t>
  </si>
  <si>
    <t>2023-08-27 Dyroff,George</t>
  </si>
  <si>
    <t>12730.00  </t>
  </si>
  <si>
    <t>200100218903  </t>
  </si>
  <si>
    <t>12735.00  </t>
  </si>
  <si>
    <t>200100218904  </t>
  </si>
  <si>
    <t>12740.00  </t>
  </si>
  <si>
    <t>200100218905  </t>
  </si>
  <si>
    <t>2023-09-14 Dyroff,George</t>
  </si>
  <si>
    <t>12690.00  </t>
  </si>
  <si>
    <t>200100218895  </t>
  </si>
  <si>
    <t>12695.00  </t>
  </si>
  <si>
    <t>200100218896  </t>
  </si>
  <si>
    <t>12700.00  </t>
  </si>
  <si>
    <t>200100218897  </t>
  </si>
  <si>
    <t>12703.00  </t>
  </si>
  <si>
    <t>200100757168  </t>
  </si>
  <si>
    <t>DIS-ESTABLISH  </t>
  </si>
  <si>
    <t>12705.00  </t>
  </si>
  <si>
    <t>200100218898  </t>
  </si>
  <si>
    <t>100116586365  </t>
  </si>
  <si>
    <t>2024-09-03 Silvestri,Anthony</t>
  </si>
  <si>
    <t>100119277027  </t>
  </si>
  <si>
    <t>Jake Emerson </t>
  </si>
  <si>
    <t>100116593935  </t>
  </si>
  <si>
    <t>100116593988  </t>
  </si>
  <si>
    <t>2023-08-08 Dyroff,George</t>
  </si>
  <si>
    <t>100119277029  </t>
  </si>
  <si>
    <t>TEMPORARY  </t>
  </si>
  <si>
    <t>100119277031  </t>
  </si>
  <si>
    <t>100119277033  </t>
  </si>
  <si>
    <t>100118073687  </t>
  </si>
  <si>
    <t>100118073690  </t>
  </si>
  <si>
    <t>2024-08-05 Silvestri,Anthony</t>
  </si>
  <si>
    <t>100117515058  </t>
  </si>
  <si>
    <t>Larry Bithell </t>
  </si>
  <si>
    <t>2024-05-30 Brigham,Colleen</t>
  </si>
  <si>
    <t>11010.00  </t>
  </si>
  <si>
    <t>100119114077  </t>
  </si>
  <si>
    <t>Michael Glasfeld </t>
  </si>
  <si>
    <t>2022-05-05 Brigham,Colleen</t>
  </si>
  <si>
    <t>11010.10  </t>
  </si>
  <si>
    <t>100119114085  </t>
  </si>
  <si>
    <t>11010.20  </t>
  </si>
  <si>
    <t>100119114089  </t>
  </si>
  <si>
    <t>11010.30  </t>
  </si>
  <si>
    <t>100119114093  </t>
  </si>
  <si>
    <t>11010.40  </t>
  </si>
  <si>
    <t>100119114099  </t>
  </si>
  <si>
    <t>11010.50  </t>
  </si>
  <si>
    <t>100119114104  </t>
  </si>
  <si>
    <t>11012.00  </t>
  </si>
  <si>
    <t>100119114111  </t>
  </si>
  <si>
    <t>11011.00  </t>
  </si>
  <si>
    <t>100119114108  </t>
  </si>
  <si>
    <t>2024-06-10 Mitchell,John</t>
  </si>
  <si>
    <t>9540.00  </t>
  </si>
  <si>
    <t>200100217324  </t>
  </si>
  <si>
    <t>Dan Fielho </t>
  </si>
  <si>
    <t>2022-08-27 Mitchell,John</t>
  </si>
  <si>
    <t>9545.00  </t>
  </si>
  <si>
    <t>200100217325  </t>
  </si>
  <si>
    <t>9550.00  </t>
  </si>
  <si>
    <t>200100219106  </t>
  </si>
  <si>
    <t>42 39 17.67 N</t>
  </si>
  <si>
    <t>70 45 13.420 W</t>
  </si>
  <si>
    <t>9555.00  </t>
  </si>
  <si>
    <t>200100219107  </t>
  </si>
  <si>
    <t>9560.00  </t>
  </si>
  <si>
    <t>200100219098  </t>
  </si>
  <si>
    <t>9565.00  </t>
  </si>
  <si>
    <t>200100219099  </t>
  </si>
  <si>
    <t>2024-07-08 Brigham,Colleen</t>
  </si>
  <si>
    <t>9570.00  </t>
  </si>
  <si>
    <t>200100219100  </t>
  </si>
  <si>
    <t>9575.00  </t>
  </si>
  <si>
    <t>200100219101  </t>
  </si>
  <si>
    <t>9580.00  </t>
  </si>
  <si>
    <t>200100219102  </t>
  </si>
  <si>
    <t>9585.00  </t>
  </si>
  <si>
    <t>200100219103  </t>
  </si>
  <si>
    <t>9578.00  </t>
  </si>
  <si>
    <t>200100219104  </t>
  </si>
  <si>
    <t>9588.00  </t>
  </si>
  <si>
    <t>200100219105  </t>
  </si>
  <si>
    <t>9589.10  </t>
  </si>
  <si>
    <t>200100219108  </t>
  </si>
  <si>
    <t>100118073634  </t>
  </si>
  <si>
    <t>Daniel Fialho </t>
  </si>
  <si>
    <t>100118073640  </t>
  </si>
  <si>
    <t>100118073645  </t>
  </si>
  <si>
    <t>100118073658  </t>
  </si>
  <si>
    <t>100118073660  </t>
  </si>
  <si>
    <t>100118073662  </t>
  </si>
  <si>
    <t>100118073665  </t>
  </si>
  <si>
    <t>100118073667  </t>
  </si>
  <si>
    <t>100118073669  </t>
  </si>
  <si>
    <t>100118073671  </t>
  </si>
  <si>
    <t>100117835420  </t>
  </si>
  <si>
    <t>Sgt .Joseph Cheevers </t>
  </si>
  <si>
    <t>2022-06-06 Silvestri,Anthony</t>
  </si>
  <si>
    <t>10927.00  </t>
  </si>
  <si>
    <t>100117371128  </t>
  </si>
  <si>
    <t>David Porter </t>
  </si>
  <si>
    <t>10926.00  </t>
  </si>
  <si>
    <t>100117371160  </t>
  </si>
  <si>
    <t>10090.00  </t>
  </si>
  <si>
    <t>200100218917  </t>
  </si>
  <si>
    <t>Park Manager </t>
  </si>
  <si>
    <t>100117152657  </t>
  </si>
  <si>
    <t>42 37 47.93 N</t>
  </si>
  <si>
    <t>70 41 26.500 W</t>
  </si>
  <si>
    <t>2024-06-27 Silvestri,Anthony</t>
  </si>
  <si>
    <t>11441.00  </t>
  </si>
  <si>
    <t>100118472580  </t>
  </si>
  <si>
    <t>Susan Kane </t>
  </si>
  <si>
    <t>2024-09-24 Silvestri,Anthony</t>
  </si>
  <si>
    <t>11442.00  </t>
  </si>
  <si>
    <t>100118472583  </t>
  </si>
  <si>
    <t>11443.00  </t>
  </si>
  <si>
    <t>100118472586  </t>
  </si>
  <si>
    <t>100117153054  </t>
  </si>
  <si>
    <t>42 36 20.60 N</t>
  </si>
  <si>
    <t>70 39 45.590 W</t>
  </si>
  <si>
    <t>2024-09-04 Colletti,Lynn</t>
  </si>
  <si>
    <t>100117153058  </t>
  </si>
  <si>
    <t>42 36 26.44 N</t>
  </si>
  <si>
    <t>70 39 51.900 W</t>
  </si>
  <si>
    <t>100117153060  </t>
  </si>
  <si>
    <t>42 37 07.77 N</t>
  </si>
  <si>
    <t>70 41 10.490 W</t>
  </si>
  <si>
    <t>12531.00  </t>
  </si>
  <si>
    <t>100117504945  </t>
  </si>
  <si>
    <t>Michael DiMeo </t>
  </si>
  <si>
    <t>9297.00  </t>
  </si>
  <si>
    <t>100119152004  </t>
  </si>
  <si>
    <t>013-03-</t>
  </si>
  <si>
    <t>Timothy Slavit </t>
  </si>
  <si>
    <t>9297.10  </t>
  </si>
  <si>
    <t>100119152017  </t>
  </si>
  <si>
    <t>9297.20  </t>
  </si>
  <si>
    <t>100119152019  </t>
  </si>
  <si>
    <t>9297.30  </t>
  </si>
  <si>
    <t>100119152021  </t>
  </si>
  <si>
    <t>9297.40  </t>
  </si>
  <si>
    <t>100119152025  </t>
  </si>
  <si>
    <t>9297.50  </t>
  </si>
  <si>
    <t>100119152028  </t>
  </si>
  <si>
    <t>100117249384  </t>
  </si>
  <si>
    <t>michael vets </t>
  </si>
  <si>
    <t>100117249405  </t>
  </si>
  <si>
    <t>100117249426  </t>
  </si>
  <si>
    <t>100117249440  </t>
  </si>
  <si>
    <t>100117249456  </t>
  </si>
  <si>
    <t>100117249482  </t>
  </si>
  <si>
    <t>2024-08-11 Silvestri,Anthony</t>
  </si>
  <si>
    <t>12440.00  </t>
  </si>
  <si>
    <t>200100218919  </t>
  </si>
  <si>
    <t>Stephen Mone </t>
  </si>
  <si>
    <t>2024-08-01 Silvestri,Anthony</t>
  </si>
  <si>
    <t>12445.00  </t>
  </si>
  <si>
    <t>200100218927  </t>
  </si>
  <si>
    <t>2024-07-29 Houlihan,Christopher</t>
  </si>
  <si>
    <t>12480.00  </t>
  </si>
  <si>
    <t>200100218922  </t>
  </si>
  <si>
    <t>12485.00  </t>
  </si>
  <si>
    <t>200100218923  </t>
  </si>
  <si>
    <t>2024-07-29 Silvestri,Anthony</t>
  </si>
  <si>
    <t>12450.00  </t>
  </si>
  <si>
    <t>200100218920  </t>
  </si>
  <si>
    <t>2024-09-15 Silvestri,Anthony</t>
  </si>
  <si>
    <t>12455.00  </t>
  </si>
  <si>
    <t>200100218921  </t>
  </si>
  <si>
    <t>2023-07-30 Silvestri,Anthony</t>
  </si>
  <si>
    <t>12465.00  </t>
  </si>
  <si>
    <t>200100218925  </t>
  </si>
  <si>
    <t>12475.00  </t>
  </si>
  <si>
    <t>200100218926  </t>
  </si>
  <si>
    <t>100117723056  </t>
  </si>
  <si>
    <t>2022-07-11 Silvestri,Anthony</t>
  </si>
  <si>
    <t>100117509532  </t>
  </si>
  <si>
    <t>42 16 00.60 N</t>
  </si>
  <si>
    <t>70 53 45.400 W</t>
  </si>
  <si>
    <t>Hingham Harbormaster </t>
  </si>
  <si>
    <t>07/12 </t>
  </si>
  <si>
    <t>2022-08-08 Silvestri,Anthony</t>
  </si>
  <si>
    <t>100117507306  </t>
  </si>
  <si>
    <t>42 15 34.90 N</t>
  </si>
  <si>
    <t>70 53 06.800 W</t>
  </si>
  <si>
    <t>100117515744  </t>
  </si>
  <si>
    <t>100117507293  </t>
  </si>
  <si>
    <t>100117507298  </t>
  </si>
  <si>
    <t>200100218423  </t>
  </si>
  <si>
    <t>2023-09-28 Mitchell,John</t>
  </si>
  <si>
    <t>9416.00  </t>
  </si>
  <si>
    <t>100118084638  </t>
  </si>
  <si>
    <t>9416.70  </t>
  </si>
  <si>
    <t>100118084668  </t>
  </si>
  <si>
    <t>9416.80  </t>
  </si>
  <si>
    <t>100118084669  </t>
  </si>
  <si>
    <t>9416.90  </t>
  </si>
  <si>
    <t>100118084671  </t>
  </si>
  <si>
    <t>2023-09-30 Mitchell,John</t>
  </si>
  <si>
    <t>9417.00  </t>
  </si>
  <si>
    <t>100118084676  </t>
  </si>
  <si>
    <t>9417.10  </t>
  </si>
  <si>
    <t>100118084679  </t>
  </si>
  <si>
    <t>9417.20  </t>
  </si>
  <si>
    <t>100118084681  </t>
  </si>
  <si>
    <t>9417.30  </t>
  </si>
  <si>
    <t>100118084685  </t>
  </si>
  <si>
    <t>9417.40  </t>
  </si>
  <si>
    <t>100118084688  </t>
  </si>
  <si>
    <t>9416.10  </t>
  </si>
  <si>
    <t>100118084644  </t>
  </si>
  <si>
    <t>9417.50  </t>
  </si>
  <si>
    <t>100118084690  </t>
  </si>
  <si>
    <t>9417.60  </t>
  </si>
  <si>
    <t>100118084692  </t>
  </si>
  <si>
    <t>9417.70  </t>
  </si>
  <si>
    <t>100118084694  </t>
  </si>
  <si>
    <t>9416.20  </t>
  </si>
  <si>
    <t>100118084648  </t>
  </si>
  <si>
    <t>9416.30  </t>
  </si>
  <si>
    <t>100118084651  </t>
  </si>
  <si>
    <t>9416.40  </t>
  </si>
  <si>
    <t>100118084654  </t>
  </si>
  <si>
    <t>9416.50  </t>
  </si>
  <si>
    <t>100118084659  </t>
  </si>
  <si>
    <t>9416.60  </t>
  </si>
  <si>
    <t>100118084662  </t>
  </si>
  <si>
    <t>100118073697  </t>
  </si>
  <si>
    <t>100118073699  </t>
  </si>
  <si>
    <t>100118073702  </t>
  </si>
  <si>
    <t>11015.00  </t>
  </si>
  <si>
    <t>200100219999  </t>
  </si>
  <si>
    <t>JIM JOTTLE </t>
  </si>
  <si>
    <t>11020.00  </t>
  </si>
  <si>
    <t>20010022001  </t>
  </si>
  <si>
    <t>100117722988  </t>
  </si>
  <si>
    <t>2024-09-21 Silvestri,Anthony</t>
  </si>
  <si>
    <t>100117153190  </t>
  </si>
  <si>
    <t>42 38 30.91 N</t>
  </si>
  <si>
    <t>70 41 11.560 W</t>
  </si>
  <si>
    <t>100117153199  </t>
  </si>
  <si>
    <t>42 38 13.27 N</t>
  </si>
  <si>
    <t>70 41 54.370 W</t>
  </si>
  <si>
    <t>100117723005  </t>
  </si>
  <si>
    <t>12805.00  </t>
  </si>
  <si>
    <t>200100217013  </t>
  </si>
  <si>
    <t>Tom Taylor </t>
  </si>
  <si>
    <t>2023-08-14 Dyroff,George</t>
  </si>
  <si>
    <t>12815.00  </t>
  </si>
  <si>
    <t>200100217015  </t>
  </si>
  <si>
    <t>12820.00  </t>
  </si>
  <si>
    <t>200100217016  </t>
  </si>
  <si>
    <t>12825.00  </t>
  </si>
  <si>
    <t>200100217017  </t>
  </si>
  <si>
    <t>12830.00  </t>
  </si>
  <si>
    <t>200100217018  </t>
  </si>
  <si>
    <t>12770.00  </t>
  </si>
  <si>
    <t>200100218933  </t>
  </si>
  <si>
    <t>12835.00  </t>
  </si>
  <si>
    <t>200100217019  </t>
  </si>
  <si>
    <t>12840.00  </t>
  </si>
  <si>
    <t>200100217020  </t>
  </si>
  <si>
    <t>12845.00  </t>
  </si>
  <si>
    <t>200100217021  </t>
  </si>
  <si>
    <t>12850.00  </t>
  </si>
  <si>
    <t>200100217022  </t>
  </si>
  <si>
    <t>12855.00  </t>
  </si>
  <si>
    <t>200100217023  </t>
  </si>
  <si>
    <t>12860.00  </t>
  </si>
  <si>
    <t>200100217024  </t>
  </si>
  <si>
    <t>12865.00  </t>
  </si>
  <si>
    <t>200100217025  </t>
  </si>
  <si>
    <t>12870.00  </t>
  </si>
  <si>
    <t>200100217026  </t>
  </si>
  <si>
    <t>12875.00  </t>
  </si>
  <si>
    <t>200100217027  </t>
  </si>
  <si>
    <t>12885.00  </t>
  </si>
  <si>
    <t>200100217029  </t>
  </si>
  <si>
    <t>12775.00  </t>
  </si>
  <si>
    <t>200100218934  </t>
  </si>
  <si>
    <t>2023-06-16 Dyroff,George</t>
  </si>
  <si>
    <t>12890.00  </t>
  </si>
  <si>
    <t>200100217030  </t>
  </si>
  <si>
    <t>2023-08-13 Dyroff,George</t>
  </si>
  <si>
    <t>12895.00  </t>
  </si>
  <si>
    <t>100118243543  </t>
  </si>
  <si>
    <t>12780.00  </t>
  </si>
  <si>
    <t>200100218935  </t>
  </si>
  <si>
    <t>12800.00  </t>
  </si>
  <si>
    <t>200100217012  </t>
  </si>
  <si>
    <t>200100217011  </t>
  </si>
  <si>
    <t>100119442606  </t>
  </si>
  <si>
    <t>Lighthouse Beach No Wake Sign  </t>
  </si>
  <si>
    <t>42 39 34.66 N</t>
  </si>
  <si>
    <t>70 40 55.240 W</t>
  </si>
  <si>
    <t>James Marshall </t>
  </si>
  <si>
    <t>100117153031  </t>
  </si>
  <si>
    <t>42 37 23.12 N</t>
  </si>
  <si>
    <t>70 41 58.190 W</t>
  </si>
  <si>
    <t>100117153155  </t>
  </si>
  <si>
    <t>42 37 56.71 N</t>
  </si>
  <si>
    <t>70 41 52.510 W</t>
  </si>
  <si>
    <t>2024-07-04 Silvestri,Anthony</t>
  </si>
  <si>
    <t>11126.00  </t>
  </si>
  <si>
    <t>200100710305  </t>
  </si>
  <si>
    <t>Chet Myers </t>
  </si>
  <si>
    <t>2024-07-14 Silvestri,Anthony</t>
  </si>
  <si>
    <t>11116.00  </t>
  </si>
  <si>
    <t>200100710349  </t>
  </si>
  <si>
    <t>11109.00  </t>
  </si>
  <si>
    <t>200100710350  </t>
  </si>
  <si>
    <t>11106.00  </t>
  </si>
  <si>
    <t>200100710351  </t>
  </si>
  <si>
    <t>11099.00  </t>
  </si>
  <si>
    <t>200100710358  </t>
  </si>
  <si>
    <t>11094.00  </t>
  </si>
  <si>
    <t>200100710360  </t>
  </si>
  <si>
    <t>11034.00  </t>
  </si>
  <si>
    <t>200100710382  </t>
  </si>
  <si>
    <t>2024-07-19 Silvestri,Anthony</t>
  </si>
  <si>
    <t>11033.00  </t>
  </si>
  <si>
    <t>200100710364  </t>
  </si>
  <si>
    <t>11146.00  </t>
  </si>
  <si>
    <t>200100710388  </t>
  </si>
  <si>
    <t>11146.10  </t>
  </si>
  <si>
    <t>200100710390  </t>
  </si>
  <si>
    <t>11126.10  </t>
  </si>
  <si>
    <t>200100710307  </t>
  </si>
  <si>
    <t>11147.00  </t>
  </si>
  <si>
    <t>200100710394  </t>
  </si>
  <si>
    <t>11148.00  </t>
  </si>
  <si>
    <t>200100710395  </t>
  </si>
  <si>
    <t>11149.00  </t>
  </si>
  <si>
    <t>200100710396  </t>
  </si>
  <si>
    <t>11149.10  </t>
  </si>
  <si>
    <t>200100710400  </t>
  </si>
  <si>
    <t>10912.00  </t>
  </si>
  <si>
    <t>200100710401  </t>
  </si>
  <si>
    <t>10919.00  </t>
  </si>
  <si>
    <t>2001007710404  </t>
  </si>
  <si>
    <t>10921.00  </t>
  </si>
  <si>
    <t>200100710406  </t>
  </si>
  <si>
    <t>2024-09-10 Silvestri,Anthony</t>
  </si>
  <si>
    <t>10922.00  </t>
  </si>
  <si>
    <t>200100710408  </t>
  </si>
  <si>
    <t>10923.00  </t>
  </si>
  <si>
    <t>200100710413  </t>
  </si>
  <si>
    <t>11127.00  </t>
  </si>
  <si>
    <t>200100710309  </t>
  </si>
  <si>
    <t>11127.10  </t>
  </si>
  <si>
    <t>200100710312  </t>
  </si>
  <si>
    <t>11128.00  </t>
  </si>
  <si>
    <t>200100710314  </t>
  </si>
  <si>
    <t>11128.10  </t>
  </si>
  <si>
    <t>200100710315  </t>
  </si>
  <si>
    <t>11129.00  </t>
  </si>
  <si>
    <t>200100710316  </t>
  </si>
  <si>
    <t>11119.00  </t>
  </si>
  <si>
    <t>200100710348  </t>
  </si>
  <si>
    <t>11056.00  </t>
  </si>
  <si>
    <t>200100710346  </t>
  </si>
  <si>
    <t>2024-03-12 Brigham,Colleen</t>
  </si>
  <si>
    <t>10909.00  </t>
  </si>
  <si>
    <t>200100710411  </t>
  </si>
  <si>
    <t>10923.10  </t>
  </si>
  <si>
    <t>100116919175  </t>
  </si>
  <si>
    <t>11125.10  </t>
  </si>
  <si>
    <t>200100710345  </t>
  </si>
  <si>
    <t>2024-07-19 Dyroff,George</t>
  </si>
  <si>
    <t>100119222873  </t>
  </si>
  <si>
    <t>013-04-</t>
  </si>
  <si>
    <t>Donald Besser </t>
  </si>
  <si>
    <t>100119433921  </t>
  </si>
  <si>
    <t>Manchester Harbor No Wake Buoy A  </t>
  </si>
  <si>
    <t>42 33 31.80 N</t>
  </si>
  <si>
    <t>70 47 04.020 W</t>
  </si>
  <si>
    <t>100119433923  </t>
  </si>
  <si>
    <t>Manchester Harbor No Wake Buoy B  </t>
  </si>
  <si>
    <t>42 33 32.82 N</t>
  </si>
  <si>
    <t>70 47 07.620 W</t>
  </si>
  <si>
    <t>100119433925  </t>
  </si>
  <si>
    <t>Manchester Harbor No Wake Buoy C  </t>
  </si>
  <si>
    <t>42 33 34.50 N</t>
  </si>
  <si>
    <t>70 47 10.140 W</t>
  </si>
  <si>
    <t>2024-07-28 Pike,Bion</t>
  </si>
  <si>
    <t>100119433927  </t>
  </si>
  <si>
    <t>Manchester Harbor No Wake Buoy D  </t>
  </si>
  <si>
    <t>42 33 35.94 N</t>
  </si>
  <si>
    <t>70 47 14.520 W</t>
  </si>
  <si>
    <t>100119433929  </t>
  </si>
  <si>
    <t>Manchester Harbor No Wake Buoy E  </t>
  </si>
  <si>
    <t>42 33 33.72 N</t>
  </si>
  <si>
    <t>70 47 15.540 W</t>
  </si>
  <si>
    <t>100119433931  </t>
  </si>
  <si>
    <t>Manchester Harbor No Wake Buoy F  </t>
  </si>
  <si>
    <t>42 33 31.32 N</t>
  </si>
  <si>
    <t>70 47 23.160 W</t>
  </si>
  <si>
    <t>100119433933  </t>
  </si>
  <si>
    <t>Manchester Harbor No Wake Buoy G  </t>
  </si>
  <si>
    <t>42 33 33.42 N</t>
  </si>
  <si>
    <t>70 47 29.580 W</t>
  </si>
  <si>
    <t>100119433935  </t>
  </si>
  <si>
    <t>Manchester Harbor No Wake Buoy H  </t>
  </si>
  <si>
    <t>42 33 37.22 N</t>
  </si>
  <si>
    <t>70 47 34.680 W</t>
  </si>
  <si>
    <t>2024-07-17 Dyroff,George</t>
  </si>
  <si>
    <t>10451.18  </t>
  </si>
  <si>
    <t>100117241068  </t>
  </si>
  <si>
    <t>Marblehead Harbormaster </t>
  </si>
  <si>
    <t>10451.19  </t>
  </si>
  <si>
    <t>100117241111  </t>
  </si>
  <si>
    <t>10451.21  </t>
  </si>
  <si>
    <t>100117241226  </t>
  </si>
  <si>
    <t>10451.10  </t>
  </si>
  <si>
    <t>100117240920  </t>
  </si>
  <si>
    <t>42 30 31.00 N</t>
  </si>
  <si>
    <t>70 50 21.200 W</t>
  </si>
  <si>
    <t>10451.12  </t>
  </si>
  <si>
    <t>100117240938  </t>
  </si>
  <si>
    <t>10451.13  </t>
  </si>
  <si>
    <t>100117240974  </t>
  </si>
  <si>
    <t>42 30 26.50 N</t>
  </si>
  <si>
    <t>70 50 26.900 W</t>
  </si>
  <si>
    <t>10451.14  </t>
  </si>
  <si>
    <t>100117241003  </t>
  </si>
  <si>
    <t>42 30 29.30 N</t>
  </si>
  <si>
    <t>70 50 25.700 W</t>
  </si>
  <si>
    <t>10451.15  </t>
  </si>
  <si>
    <t>100117241021  </t>
  </si>
  <si>
    <t>10451.16  </t>
  </si>
  <si>
    <t>100117241035  </t>
  </si>
  <si>
    <t>10451.17  </t>
  </si>
  <si>
    <t>100117241049  </t>
  </si>
  <si>
    <t>42 30 22.20 N</t>
  </si>
  <si>
    <t>70 50 33.400 W</t>
  </si>
  <si>
    <t>100117237594  </t>
  </si>
  <si>
    <t>MARBLEHEAD HARBORMASTER </t>
  </si>
  <si>
    <t>100117237597  </t>
  </si>
  <si>
    <t>100117237605  </t>
  </si>
  <si>
    <t>100117237614  </t>
  </si>
  <si>
    <t>100117722986  </t>
  </si>
  <si>
    <t>100117102285  </t>
  </si>
  <si>
    <t>100117102292  </t>
  </si>
  <si>
    <t>100117102296  </t>
  </si>
  <si>
    <t>100117102301  </t>
  </si>
  <si>
    <t>100117102305  </t>
  </si>
  <si>
    <t>100117102309  </t>
  </si>
  <si>
    <t>100117102313  </t>
  </si>
  <si>
    <t>100117102317  </t>
  </si>
  <si>
    <t>100117102324  </t>
  </si>
  <si>
    <t>100116909069  </t>
  </si>
  <si>
    <t>2024-09-27 Silvestri,Anthony</t>
  </si>
  <si>
    <t>100117153040  </t>
  </si>
  <si>
    <t>42 38 29.78 N</t>
  </si>
  <si>
    <t>70 40 36.470 W</t>
  </si>
  <si>
    <t>100117153043  </t>
  </si>
  <si>
    <t>42 38 12.88 N</t>
  </si>
  <si>
    <t>70 40 34.310 W</t>
  </si>
  <si>
    <t>306.00  </t>
  </si>
  <si>
    <t>MIS Cape Ann Light ASTA  </t>
  </si>
  <si>
    <t>42 38 13.14 N</t>
  </si>
  <si>
    <t>70 34 29.977 W</t>
  </si>
  <si>
    <t>--</t>
  </si>
  <si>
    <t>Moses Calouro </t>
  </si>
  <si>
    <t>01/03 - 01/03 </t>
  </si>
  <si>
    <t>100117723020  </t>
  </si>
  <si>
    <t>Robert Tibbo </t>
  </si>
  <si>
    <t>11411.00  </t>
  </si>
  <si>
    <t>100117780105  </t>
  </si>
  <si>
    <t>Kevin Moran </t>
  </si>
  <si>
    <t>11411.10  </t>
  </si>
  <si>
    <t>100117780112  </t>
  </si>
  <si>
    <t>2024-07-18 Silvestri,Anthony</t>
  </si>
  <si>
    <t>11411.20  </t>
  </si>
  <si>
    <t>100117780119  </t>
  </si>
  <si>
    <t>11411.30  </t>
  </si>
  <si>
    <t>100117780124  </t>
  </si>
  <si>
    <t>368.00  </t>
  </si>
  <si>
    <t>100117453121  </t>
  </si>
  <si>
    <t>013-00-00</t>
  </si>
  <si>
    <t>Colleen Kallestad </t>
  </si>
  <si>
    <t>368.20  </t>
  </si>
  <si>
    <t>100117453128  </t>
  </si>
  <si>
    <t>2024-01-04 Brigham,Colleen</t>
  </si>
  <si>
    <t>369.50  </t>
  </si>
  <si>
    <t>100117354302  </t>
  </si>
  <si>
    <t>Colleen Hallestad </t>
  </si>
  <si>
    <t>2023-07-04 Silvestri,Anthony</t>
  </si>
  <si>
    <t>10950.00  </t>
  </si>
  <si>
    <t>200100218875  </t>
  </si>
  <si>
    <t>CHRIS FERNALD </t>
  </si>
  <si>
    <t>2023-08-09 Silvestri,Anthony</t>
  </si>
  <si>
    <t>12403.00  </t>
  </si>
  <si>
    <t>100118406674  </t>
  </si>
  <si>
    <t>2023-07-21 Silvestri,Anthony</t>
  </si>
  <si>
    <t>12405.00  </t>
  </si>
  <si>
    <t>200100217549  </t>
  </si>
  <si>
    <t>2023-07-23 Silvestri,Anthony</t>
  </si>
  <si>
    <t>12407.00  </t>
  </si>
  <si>
    <t>100118406676  </t>
  </si>
  <si>
    <t>12410.00  </t>
  </si>
  <si>
    <t>200100217550  </t>
  </si>
  <si>
    <t>12412.00  </t>
  </si>
  <si>
    <t>100116916847  </t>
  </si>
  <si>
    <t>12415.00  </t>
  </si>
  <si>
    <t>200100217551  </t>
  </si>
  <si>
    <t>12418.00  </t>
  </si>
  <si>
    <t>100116916980  </t>
  </si>
  <si>
    <t>12424.00  </t>
  </si>
  <si>
    <t>100116917005  </t>
  </si>
  <si>
    <t>13-12-00</t>
  </si>
  <si>
    <t>12425.00  </t>
  </si>
  <si>
    <t>200100217553  </t>
  </si>
  <si>
    <t>12435.00  </t>
  </si>
  <si>
    <t>100117553430  </t>
  </si>
  <si>
    <t>12436.00  </t>
  </si>
  <si>
    <t>100116906352  </t>
  </si>
  <si>
    <t>12438.00  </t>
  </si>
  <si>
    <t>100117245544  </t>
  </si>
  <si>
    <t>12430.00  </t>
  </si>
  <si>
    <t>100117816721  </t>
  </si>
  <si>
    <t>12432.00  </t>
  </si>
  <si>
    <t>100116930121  </t>
  </si>
  <si>
    <t>2022-08-10 Silvestri,Anthony</t>
  </si>
  <si>
    <t>100119166283  </t>
  </si>
  <si>
    <t>100119166285  </t>
  </si>
  <si>
    <t>2022-08-09 Silvestri,Anthony</t>
  </si>
  <si>
    <t>100119166287  </t>
  </si>
  <si>
    <t>100119166289  </t>
  </si>
  <si>
    <t>371.00  </t>
  </si>
  <si>
    <t>100117016851  </t>
  </si>
  <si>
    <t>Toby Kitchener </t>
  </si>
  <si>
    <t>373.00  </t>
  </si>
  <si>
    <t>100117016889  </t>
  </si>
  <si>
    <t>toby kitchener </t>
  </si>
  <si>
    <t>374.10  </t>
  </si>
  <si>
    <t>100117124533  </t>
  </si>
  <si>
    <t>Jeff Havlicek </t>
  </si>
  <si>
    <t>100116911740  </t>
  </si>
  <si>
    <t>Current Commodore </t>
  </si>
  <si>
    <t>100116911749  </t>
  </si>
  <si>
    <t>2024-09-30 Silvestri,Anthony</t>
  </si>
  <si>
    <t>12275.00  </t>
  </si>
  <si>
    <t>100117143020  </t>
  </si>
  <si>
    <t>100116910906  </t>
  </si>
  <si>
    <t>10131.00  </t>
  </si>
  <si>
    <t>200100217735  </t>
  </si>
  <si>
    <t>Ken Wilson </t>
  </si>
  <si>
    <t>2023-08-04 Silvestri,Anthony</t>
  </si>
  <si>
    <t>10131.50  </t>
  </si>
  <si>
    <t>200100217736  </t>
  </si>
  <si>
    <t>10131.60  </t>
  </si>
  <si>
    <t>200100217817  </t>
  </si>
  <si>
    <t>10132.00  </t>
  </si>
  <si>
    <t>200100217737  </t>
  </si>
  <si>
    <t>10132.50  </t>
  </si>
  <si>
    <t>200100217738  </t>
  </si>
  <si>
    <t>10133.00  </t>
  </si>
  <si>
    <t>200100217739  </t>
  </si>
  <si>
    <t>10133.50  </t>
  </si>
  <si>
    <t>200100217740  </t>
  </si>
  <si>
    <t>10134.00  </t>
  </si>
  <si>
    <t>200100217741  </t>
  </si>
  <si>
    <t>2023-07-31 Silvestri,Anthony</t>
  </si>
  <si>
    <t>10134.20  </t>
  </si>
  <si>
    <t>200100217818  </t>
  </si>
  <si>
    <t>10134.10  </t>
  </si>
  <si>
    <t>200100217816  </t>
  </si>
  <si>
    <t>100117102218  </t>
  </si>
  <si>
    <t>9420.00  </t>
  </si>
  <si>
    <t>200100217140  </t>
  </si>
  <si>
    <t>James Velonis </t>
  </si>
  <si>
    <t>9425.00  </t>
  </si>
  <si>
    <t>100118395640  </t>
  </si>
  <si>
    <t>HARBORMASTER OFFICER VELONIS, James </t>
  </si>
  <si>
    <t>9426.00  </t>
  </si>
  <si>
    <t>100118395642  </t>
  </si>
  <si>
    <t>9430.00  </t>
  </si>
  <si>
    <t>200100217144  </t>
  </si>
  <si>
    <t>9436.00  </t>
  </si>
  <si>
    <t>200100218524  </t>
  </si>
  <si>
    <t>9440.00  </t>
  </si>
  <si>
    <t>200100217148  </t>
  </si>
  <si>
    <t>9445.00  </t>
  </si>
  <si>
    <t>100118395644  </t>
  </si>
  <si>
    <t>9450.00  </t>
  </si>
  <si>
    <t>200100217152  </t>
  </si>
  <si>
    <t>2023-10-25 Brigham,Colleen</t>
  </si>
  <si>
    <t>9455.00  </t>
  </si>
  <si>
    <t>200100217154  </t>
  </si>
  <si>
    <t>9460.00  </t>
  </si>
  <si>
    <t>100118395648  </t>
  </si>
  <si>
    <t>9465.00  </t>
  </si>
  <si>
    <t>200100217157  </t>
  </si>
  <si>
    <t>9475.00  </t>
  </si>
  <si>
    <t>200100217161  </t>
  </si>
  <si>
    <t>9476.00  </t>
  </si>
  <si>
    <t>100118395651  </t>
  </si>
  <si>
    <t>9477.00  </t>
  </si>
  <si>
    <t>100118395653  </t>
  </si>
  <si>
    <t>2021-09-02 Quinn,Mike</t>
  </si>
  <si>
    <t>100118395656  </t>
  </si>
  <si>
    <t>100118395658  </t>
  </si>
  <si>
    <t>100118395661  </t>
  </si>
  <si>
    <t>100118395665  </t>
  </si>
  <si>
    <t>100117515068  </t>
  </si>
  <si>
    <t>2024-09-18 Silvestri,Anthony</t>
  </si>
  <si>
    <t>11235.00  </t>
  </si>
  <si>
    <t>100117485654  </t>
  </si>
  <si>
    <t>Robert Cashman </t>
  </si>
  <si>
    <t>100117102206  </t>
  </si>
  <si>
    <t>Plymouth Harbormaster </t>
  </si>
  <si>
    <t>100117551147  </t>
  </si>
  <si>
    <t>Jack Glancy </t>
  </si>
  <si>
    <t>100119102027  </t>
  </si>
  <si>
    <t>100117153084  </t>
  </si>
  <si>
    <t>42 37 22.21 N</t>
  </si>
  <si>
    <t>70 41 21.790 W</t>
  </si>
  <si>
    <t>100117152650  </t>
  </si>
  <si>
    <t>42 37 38.26 N</t>
  </si>
  <si>
    <t>70 41 22.250 W</t>
  </si>
  <si>
    <t>100117222796  </t>
  </si>
  <si>
    <t>Bill McHugh </t>
  </si>
  <si>
    <t>100117222816  </t>
  </si>
  <si>
    <t>100117222821  </t>
  </si>
  <si>
    <t>100118475971  </t>
  </si>
  <si>
    <t>100118073694  </t>
  </si>
  <si>
    <t>2022-09-19 Silvestri,Anthony</t>
  </si>
  <si>
    <t>100117105142  </t>
  </si>
  <si>
    <t>Peter Galvin </t>
  </si>
  <si>
    <t>100117105137  </t>
  </si>
  <si>
    <t>peter galvin </t>
  </si>
  <si>
    <t>100117105144  </t>
  </si>
  <si>
    <t>200100217979  </t>
  </si>
  <si>
    <t>8890.00  </t>
  </si>
  <si>
    <t>200100219262  </t>
  </si>
  <si>
    <t>ALLEN L. LEGENDRE </t>
  </si>
  <si>
    <t>8895.00  </t>
  </si>
  <si>
    <t>200100219263  </t>
  </si>
  <si>
    <t>8900.00  </t>
  </si>
  <si>
    <t>200100219264  </t>
  </si>
  <si>
    <t>8915.00  </t>
  </si>
  <si>
    <t>100117813361  </t>
  </si>
  <si>
    <t>Al Legendre </t>
  </si>
  <si>
    <t>250.00  </t>
  </si>
  <si>
    <t>100117813345  </t>
  </si>
  <si>
    <t>100118300490  </t>
  </si>
  <si>
    <t>Dustin Price </t>
  </si>
  <si>
    <t>100117546372  </t>
  </si>
  <si>
    <t>100117546375  </t>
  </si>
  <si>
    <t>100117546385  </t>
  </si>
  <si>
    <t>100117237533  </t>
  </si>
  <si>
    <t>100117237541  </t>
  </si>
  <si>
    <t>100117237556  </t>
  </si>
  <si>
    <t>100117237570  </t>
  </si>
  <si>
    <t>100117237574  </t>
  </si>
  <si>
    <t>100117237577  </t>
  </si>
  <si>
    <t>100117152549  </t>
  </si>
  <si>
    <t>42 38 46.61 N</t>
  </si>
  <si>
    <t>70 40 49.990 W</t>
  </si>
  <si>
    <t>12361.20  </t>
  </si>
  <si>
    <t>100117102237  </t>
  </si>
  <si>
    <t>12365.00  </t>
  </si>
  <si>
    <t>200100217543  </t>
  </si>
  <si>
    <t>12369.00  </t>
  </si>
  <si>
    <t>200100218962  </t>
  </si>
  <si>
    <t>12374.00  </t>
  </si>
  <si>
    <t>200100218963  </t>
  </si>
  <si>
    <t>2023-07-19 Silvestri,Anthony</t>
  </si>
  <si>
    <t>12375.00  </t>
  </si>
  <si>
    <t>200100217545  </t>
  </si>
  <si>
    <t>2023-07-17 Silvestri,Anthony</t>
  </si>
  <si>
    <t>12380.00  </t>
  </si>
  <si>
    <t>200100217546  </t>
  </si>
  <si>
    <t>12381.00  </t>
  </si>
  <si>
    <t>100116930073  </t>
  </si>
  <si>
    <t>12385.00  </t>
  </si>
  <si>
    <t>200100217547  </t>
  </si>
  <si>
    <t>12390.00  </t>
  </si>
  <si>
    <t>200100217548  </t>
  </si>
  <si>
    <t>12392.00  </t>
  </si>
  <si>
    <t>200100703654  </t>
  </si>
  <si>
    <t>12370.00  </t>
  </si>
  <si>
    <t>200100217544  </t>
  </si>
  <si>
    <t>100118374611  </t>
  </si>
  <si>
    <t>Debbie Gough </t>
  </si>
  <si>
    <t>11584.00  </t>
  </si>
  <si>
    <t>100117780028  </t>
  </si>
  <si>
    <t>Robert Burkard </t>
  </si>
  <si>
    <t>11585.00  </t>
  </si>
  <si>
    <t>100118472548  </t>
  </si>
  <si>
    <t>11586.00  </t>
  </si>
  <si>
    <t>100118472559  </t>
  </si>
  <si>
    <t>11587.00  </t>
  </si>
  <si>
    <t>100118472562  </t>
  </si>
  <si>
    <t>11580.00  </t>
  </si>
  <si>
    <t>100117780009  </t>
  </si>
  <si>
    <t>11581.00  </t>
  </si>
  <si>
    <t>100117780013  </t>
  </si>
  <si>
    <t>11582.00  </t>
  </si>
  <si>
    <t>100117780017  </t>
  </si>
  <si>
    <t>11583.00  </t>
  </si>
  <si>
    <t>100117780020  </t>
  </si>
  <si>
    <t>12785.00  </t>
  </si>
  <si>
    <t>200100218906  </t>
  </si>
  <si>
    <t>12790.00  </t>
  </si>
  <si>
    <t>200100218907  </t>
  </si>
  <si>
    <t>12795.00  </t>
  </si>
  <si>
    <t>200100218908  </t>
  </si>
  <si>
    <t>10769.00  </t>
  </si>
  <si>
    <t>100119171401  </t>
  </si>
  <si>
    <t>Katie Lavallee </t>
  </si>
  <si>
    <t>11480.00  </t>
  </si>
  <si>
    <t>100119171404  </t>
  </si>
  <si>
    <t>Stone Living Lab Rainsford Island Lighted Research Buoy A  </t>
  </si>
  <si>
    <t>42 18 55.00 N</t>
  </si>
  <si>
    <t>70 57 03.900 W</t>
  </si>
  <si>
    <t>100117153184  </t>
  </si>
  <si>
    <t>42 38 26.42 N</t>
  </si>
  <si>
    <t>70 41 35.890 W</t>
  </si>
  <si>
    <t>Peter DeCola </t>
  </si>
  <si>
    <t>2024-09-24 Clarke,Thomas</t>
  </si>
  <si>
    <t>305.00  </t>
  </si>
  <si>
    <t>200100220067  </t>
  </si>
  <si>
    <t>Thacher Island Committee Chairperson </t>
  </si>
  <si>
    <t>2024-06-14 Cotter,Frank</t>
  </si>
  <si>
    <t>TESTING AID  </t>
  </si>
  <si>
    <t>Frank Larkin </t>
  </si>
  <si>
    <t>100117152671  </t>
  </si>
  <si>
    <t>42 38 13.91 N</t>
  </si>
  <si>
    <t>70 41 10.700 W</t>
  </si>
  <si>
    <t>11240.00  </t>
  </si>
  <si>
    <t>100117297919  </t>
  </si>
  <si>
    <t>42 18 25.30 N</t>
  </si>
  <si>
    <t>71 02 32.400 W</t>
  </si>
  <si>
    <t>Chris Sweeney </t>
  </si>
  <si>
    <t>11240.90  </t>
  </si>
  <si>
    <t>100117298020  </t>
  </si>
  <si>
    <t>11240.10  </t>
  </si>
  <si>
    <t>100117297931  </t>
  </si>
  <si>
    <t>11240.20  </t>
  </si>
  <si>
    <t>100117297937  </t>
  </si>
  <si>
    <t>11240.30  </t>
  </si>
  <si>
    <t>100117297939  </t>
  </si>
  <si>
    <t>11240.40  </t>
  </si>
  <si>
    <t>100117297949  </t>
  </si>
  <si>
    <t>11240.50  </t>
  </si>
  <si>
    <t>100117297952  </t>
  </si>
  <si>
    <t>11240.60  </t>
  </si>
  <si>
    <t>100117297954  </t>
  </si>
  <si>
    <t>42 18 35.80 N</t>
  </si>
  <si>
    <t>71 02 27.900 W</t>
  </si>
  <si>
    <t>11240.70  </t>
  </si>
  <si>
    <t>100117297976  </t>
  </si>
  <si>
    <t>11240.80  </t>
  </si>
  <si>
    <t>100117298006  </t>
  </si>
  <si>
    <t>2022-09-14 Silvestri,Anthony</t>
  </si>
  <si>
    <t>100117297778  </t>
  </si>
  <si>
    <t>2024-09-20 Dyroff,George</t>
  </si>
  <si>
    <t>238.00  </t>
  </si>
  <si>
    <t>100117222824  </t>
  </si>
  <si>
    <t>Shawn Shellito </t>
  </si>
  <si>
    <t>367.00  </t>
  </si>
  <si>
    <t>200100664011  </t>
  </si>
  <si>
    <t>John Wallinga </t>
  </si>
  <si>
    <t>9053.00  </t>
  </si>
  <si>
    <t>100119223372  </t>
  </si>
  <si>
    <t>Kaitlin Laabs </t>
  </si>
  <si>
    <t>100117157557  </t>
  </si>
  <si>
    <t>42 39 15.94 N</t>
  </si>
  <si>
    <t>70 43 05.640 W</t>
  </si>
  <si>
    <t>2022-07-12 Silvestri,Anthony</t>
  </si>
  <si>
    <t>100117723059  </t>
  </si>
  <si>
    <t>100117723062  </t>
  </si>
  <si>
    <t>100116904511  </t>
  </si>
  <si>
    <t>Edward Yakubian </t>
  </si>
  <si>
    <t>100116904548  </t>
  </si>
  <si>
    <t>100116904575  </t>
  </si>
  <si>
    <t>11566.10  </t>
  </si>
  <si>
    <t>100118392780  </t>
  </si>
  <si>
    <t>Thomas McKay </t>
  </si>
  <si>
    <t>11566.20  </t>
  </si>
  <si>
    <t>100118392785  </t>
  </si>
  <si>
    <t>11564.10  </t>
  </si>
  <si>
    <t>100118392789  </t>
  </si>
  <si>
    <t>11564.20  </t>
  </si>
  <si>
    <t>100118392793  </t>
  </si>
  <si>
    <t>11567.00  </t>
  </si>
  <si>
    <t>100118392619  </t>
  </si>
  <si>
    <t>11567.10  </t>
  </si>
  <si>
    <t>100118392627  </t>
  </si>
  <si>
    <t>11567.20  </t>
  </si>
  <si>
    <t>100118392642  </t>
  </si>
  <si>
    <t>11567.30  </t>
  </si>
  <si>
    <t>100118392645  </t>
  </si>
  <si>
    <t>11567.40  </t>
  </si>
  <si>
    <t>100118392651  </t>
  </si>
  <si>
    <t>11567.50  </t>
  </si>
  <si>
    <t>100118392657  </t>
  </si>
  <si>
    <t>11567.60  </t>
  </si>
  <si>
    <t>100118392663  </t>
  </si>
  <si>
    <t>11567.70  </t>
  </si>
  <si>
    <t>100118392670  </t>
  </si>
  <si>
    <t>11567.80  </t>
  </si>
  <si>
    <t>100118392673  </t>
  </si>
  <si>
    <t>11567.90  </t>
  </si>
  <si>
    <t>100118392678  </t>
  </si>
  <si>
    <t>11569.00  </t>
  </si>
  <si>
    <t>100118392689  </t>
  </si>
  <si>
    <t>11569.10  </t>
  </si>
  <si>
    <t>100118392693  </t>
  </si>
  <si>
    <t>11569.20  </t>
  </si>
  <si>
    <t>100118392697  </t>
  </si>
  <si>
    <t>11569.30  </t>
  </si>
  <si>
    <t>100118392701  </t>
  </si>
  <si>
    <t>11569.40  </t>
  </si>
  <si>
    <t>100118392704  </t>
  </si>
  <si>
    <t>11569.50  </t>
  </si>
  <si>
    <t>100118392708  </t>
  </si>
  <si>
    <t>11569.60  </t>
  </si>
  <si>
    <t>100118392715  </t>
  </si>
  <si>
    <t>11569.70  </t>
  </si>
  <si>
    <t>100118392722  </t>
  </si>
  <si>
    <t>11569.80  </t>
  </si>
  <si>
    <t>100118392725  </t>
  </si>
  <si>
    <t>11569.90  </t>
  </si>
  <si>
    <t>100118392729  </t>
  </si>
  <si>
    <t>11931.00  </t>
  </si>
  <si>
    <t>100119393879  </t>
  </si>
  <si>
    <t>Weymouth Back River Boat Ramp Buoy 2  </t>
  </si>
  <si>
    <t>42 15 05.50 N</t>
  </si>
  <si>
    <t>04/01 - 11/01 </t>
  </si>
  <si>
    <t>100117888185  </t>
  </si>
  <si>
    <t>100117888192  </t>
  </si>
  <si>
    <t>100116909321  </t>
  </si>
  <si>
    <t>200100217796  </t>
  </si>
  <si>
    <t>100117152677  </t>
  </si>
  <si>
    <t>42 38 28.63 N</t>
  </si>
  <si>
    <t>70 40 56.120 W</t>
  </si>
  <si>
    <t>100118396813  </t>
  </si>
  <si>
    <t>100118396817  </t>
  </si>
  <si>
    <t>366.00  </t>
  </si>
  <si>
    <t>100119463293  </t>
  </si>
  <si>
    <t>WHOI Cape Ann Lighted Research Buoy DMON  </t>
  </si>
  <si>
    <t>Jeff Pietro </t>
  </si>
  <si>
    <t>02/19 </t>
  </si>
  <si>
    <t>2023-06-30 Wagner,Steve</t>
  </si>
  <si>
    <t>415.00  </t>
  </si>
  <si>
    <t>100117026503  </t>
  </si>
  <si>
    <t>David Aubrey </t>
  </si>
  <si>
    <t>466.00  </t>
  </si>
  <si>
    <t>100117026511  </t>
  </si>
  <si>
    <t>467.00  </t>
  </si>
  <si>
    <t>100117026515  </t>
  </si>
  <si>
    <t>468.00  </t>
  </si>
  <si>
    <t>100117026523  </t>
  </si>
  <si>
    <t>471.00  </t>
  </si>
  <si>
    <t>100117026531  </t>
  </si>
  <si>
    <t>100117153034  </t>
  </si>
  <si>
    <t>42 39 10.28 N</t>
  </si>
  <si>
    <t>70 41 01.420 W</t>
  </si>
  <si>
    <t>2022-09-05 Silvestri,Anthony</t>
  </si>
  <si>
    <t>100118040729  </t>
  </si>
  <si>
    <t>Richard Hart </t>
  </si>
  <si>
    <t>Class 1</t>
  </si>
  <si>
    <t>Fl-Ul</t>
  </si>
  <si>
    <t>Note</t>
  </si>
  <si>
    <t>2025-07-06 Silvestri,Anthony</t>
  </si>
  <si>
    <t>2025-06-30 Silvestri,Anthony</t>
  </si>
  <si>
    <t>2025-07-02 Silvestri,Anthony</t>
  </si>
  <si>
    <t>42 36 58.00 N</t>
  </si>
  <si>
    <t>70 40 45.500 W</t>
  </si>
  <si>
    <t>10563.00  </t>
  </si>
  <si>
    <t>100119512823  </t>
  </si>
  <si>
    <t>ARII Broad Sound Wave Research Lighted Buoy  </t>
  </si>
  <si>
    <t>42 23 27.00 N</t>
  </si>
  <si>
    <t>70 57 24.000 W</t>
  </si>
  <si>
    <t>Joshua Humberston </t>
  </si>
  <si>
    <t>12324.00  </t>
  </si>
  <si>
    <t>100119527908  </t>
  </si>
  <si>
    <t>ARII Lighted Research Buoy NI  </t>
  </si>
  <si>
    <t>42 10 48.00 N</t>
  </si>
  <si>
    <t>70 42 36.000 W</t>
  </si>
  <si>
    <t>270.00  </t>
  </si>
  <si>
    <t>100119512815  </t>
  </si>
  <si>
    <t>ARII Plum Island Wave Research Lighted Buoy  </t>
  </si>
  <si>
    <t>42 47 33.20 N</t>
  </si>
  <si>
    <t>70 47 49.900 W</t>
  </si>
  <si>
    <t>12550.00  </t>
  </si>
  <si>
    <t>100119512827  </t>
  </si>
  <si>
    <t>ARII Plymouth Bay Wave Research Lighted Buoy  </t>
  </si>
  <si>
    <t>41 57 25.60 N</t>
  </si>
  <si>
    <t>70 34 57.300 W</t>
  </si>
  <si>
    <t>9853.00  </t>
  </si>
  <si>
    <t>100119512819  </t>
  </si>
  <si>
    <t>ARII Webber Rock Wave Research Lighted Buoy  </t>
  </si>
  <si>
    <t>42 34 40.00 N</t>
  </si>
  <si>
    <t>70 39 51.000 W</t>
  </si>
  <si>
    <t>2025-07-17 Mitchell,John</t>
  </si>
  <si>
    <t>Ray Pike </t>
  </si>
  <si>
    <t>Matt Bodwell </t>
  </si>
  <si>
    <t>2025-09-08 Clarke,Thomas</t>
  </si>
  <si>
    <t>2025-09-07 Swensen,David</t>
  </si>
  <si>
    <t>2025-07-18 Mitchell,John</t>
  </si>
  <si>
    <t>2025-08-16 Dyroff,George</t>
  </si>
  <si>
    <t>100119498037  </t>
  </si>
  <si>
    <t>Brant Rock Acoustic and Weather Shark Detection Buoy  </t>
  </si>
  <si>
    <t>42 05 59.10 N</t>
  </si>
  <si>
    <t>70 38 07.560 W</t>
  </si>
  <si>
    <t>05/19 - 12/15 </t>
  </si>
  <si>
    <t>2025-08-28 Clarke,Thomas</t>
  </si>
  <si>
    <t>42 33 01.40 N</t>
  </si>
  <si>
    <t>70 55 10.440 W</t>
  </si>
  <si>
    <t>2025-08-30 Clarke,Thomas</t>
  </si>
  <si>
    <t>42 32 44.57 N</t>
  </si>
  <si>
    <t>70 54 49.050 W</t>
  </si>
  <si>
    <t>2025-08-18 Clarke,Thomas</t>
  </si>
  <si>
    <t>2025-08-03 Silvestri,Anthony</t>
  </si>
  <si>
    <t>42 18 15.30 N</t>
  </si>
  <si>
    <t>71 03 00.200 W</t>
  </si>
  <si>
    <t>71 02 55.500 W</t>
  </si>
  <si>
    <t>42 18 18.00 N</t>
  </si>
  <si>
    <t>71 03 02.200 W</t>
  </si>
  <si>
    <t>2025-07-22 Dyroff,George</t>
  </si>
  <si>
    <t>2025-07-13 Silvestri,Anthony</t>
  </si>
  <si>
    <t>2025-09-09 Wright,Justin</t>
  </si>
  <si>
    <t>42 39 15.10 N</t>
  </si>
  <si>
    <t>70 45 04.100 W</t>
  </si>
  <si>
    <t>2025-09-10 Wright,Justin</t>
  </si>
  <si>
    <t>42 39 15.20 N</t>
  </si>
  <si>
    <t>70 45 22.200 W</t>
  </si>
  <si>
    <t>42 39 10.20 N</t>
  </si>
  <si>
    <t>70 45 31.700 W</t>
  </si>
  <si>
    <t>2025-09-09 Silvestri,Anthony</t>
  </si>
  <si>
    <t>42 38 52.80 N</t>
  </si>
  <si>
    <t>70 45 40.800 W</t>
  </si>
  <si>
    <t>42 38 55.80 N</t>
  </si>
  <si>
    <t>70 45 32.800 W</t>
  </si>
  <si>
    <t>42 38 52.90 N</t>
  </si>
  <si>
    <t>70 45 40.700 W</t>
  </si>
  <si>
    <t>2025-09-16 Wright,Justin</t>
  </si>
  <si>
    <t>42 38 32.70 N</t>
  </si>
  <si>
    <t>70 45 36.800 W</t>
  </si>
  <si>
    <t>42 38 28.80 N</t>
  </si>
  <si>
    <t>2025-09-11 Wright,Justin</t>
  </si>
  <si>
    <t>42 38 17.40 N</t>
  </si>
  <si>
    <t>42 38 09.10 N</t>
  </si>
  <si>
    <t>70 46 11.900 W</t>
  </si>
  <si>
    <t>42 38 01.40 N</t>
  </si>
  <si>
    <t>70 46 13.400 W</t>
  </si>
  <si>
    <t>100119498031  </t>
  </si>
  <si>
    <t>Fiedlston Beach Shark Detection Buoy  </t>
  </si>
  <si>
    <t>42 06 33.30 N</t>
  </si>
  <si>
    <t>70 39 30.900 W</t>
  </si>
  <si>
    <t>2025-09-08 Houlihan,Christopher</t>
  </si>
  <si>
    <t>12525.00  </t>
  </si>
  <si>
    <t>100119529189  </t>
  </si>
  <si>
    <t>Green Harbor Buoy 9  </t>
  </si>
  <si>
    <t>42 04 50.70 N</t>
  </si>
  <si>
    <t>70 38 47.455 W</t>
  </si>
  <si>
    <t>100119498028  </t>
  </si>
  <si>
    <t>Green Harbor Shark Detection Buoy  </t>
  </si>
  <si>
    <t>42 04 21.90 N</t>
  </si>
  <si>
    <t>70 38 36.300 W</t>
  </si>
  <si>
    <t>05/19 - 12/22 </t>
  </si>
  <si>
    <t>2025-08-25 Silvestri,Anthony</t>
  </si>
  <si>
    <t>2025-08-04 Zidik,Donald</t>
  </si>
  <si>
    <t>10925.50  </t>
  </si>
  <si>
    <t>100119509345  </t>
  </si>
  <si>
    <t>Hydronet Research Lighted Buoy A  </t>
  </si>
  <si>
    <t>42 21 10.04 N</t>
  </si>
  <si>
    <t>71 02 10.691 W</t>
  </si>
  <si>
    <t>Raffaele Guida </t>
  </si>
  <si>
    <t>07/28 - 10/31 </t>
  </si>
  <si>
    <t>10911.00  </t>
  </si>
  <si>
    <t>100119511484  </t>
  </si>
  <si>
    <t>Hydronet Research Lighted Buoy B  </t>
  </si>
  <si>
    <t>42 20 30.56 N</t>
  </si>
  <si>
    <t>71 01 55.044 W</t>
  </si>
  <si>
    <t>08/06 - 11/30 </t>
  </si>
  <si>
    <t>2025-07-19 Dyroff,George</t>
  </si>
  <si>
    <t>41 59 52.93 N</t>
  </si>
  <si>
    <t>70 40 31.730 W</t>
  </si>
  <si>
    <t>42 00 06.00 N</t>
  </si>
  <si>
    <t>42 00 15.80 N</t>
  </si>
  <si>
    <t>70 41 04.300 W</t>
  </si>
  <si>
    <t>2025-06-22 Silvestri,Anthony</t>
  </si>
  <si>
    <t>2025-06-24 Silvestri,Anthony</t>
  </si>
  <si>
    <t>2025-06-17 Silvestri,Anthony</t>
  </si>
  <si>
    <t>2025-08-15 Clarke,Thomas</t>
  </si>
  <si>
    <t>2025-07-16 Mitchell,John</t>
  </si>
  <si>
    <t>2025-09-01 Silvestri,Anthony</t>
  </si>
  <si>
    <t>2025-08-05 Dyroff,George</t>
  </si>
  <si>
    <t>100119498040  </t>
  </si>
  <si>
    <t>New Inlet Shark Detection Buoy  </t>
  </si>
  <si>
    <t>42 09 35.82 N</t>
  </si>
  <si>
    <t>70 42 48.540 W</t>
  </si>
  <si>
    <t>2025-09-03 Silvestri,Anthony</t>
  </si>
  <si>
    <t>2025-06-08 Silvestri,Anthony</t>
  </si>
  <si>
    <t>2025-08-26 Dyroff,George</t>
  </si>
  <si>
    <t>Plymouth Harbor Speed Raft   </t>
  </si>
  <si>
    <t>100119498034  </t>
  </si>
  <si>
    <t>Rexhame Beach Shark Detection Buoy  </t>
  </si>
  <si>
    <t>42 07 31.80 N</t>
  </si>
  <si>
    <t>70 40 26.100 W</t>
  </si>
  <si>
    <t>100119495979  </t>
  </si>
  <si>
    <t>Satuit Boat Club East Race Buoy  </t>
  </si>
  <si>
    <t>42 12 19.80 N</t>
  </si>
  <si>
    <t>70 40 48.600 W</t>
  </si>
  <si>
    <t>James Plassmann </t>
  </si>
  <si>
    <t>05/17 - 10/11 </t>
  </si>
  <si>
    <t>100119495985  </t>
  </si>
  <si>
    <t>Satuit Boat Club Northeast Race Buoy  </t>
  </si>
  <si>
    <t>42 13 04.80 N</t>
  </si>
  <si>
    <t>70 41 06.000 W</t>
  </si>
  <si>
    <t>100119495976  </t>
  </si>
  <si>
    <t>Satuit Boat Club South Race Buoy  </t>
  </si>
  <si>
    <t>42 11 09.00 N</t>
  </si>
  <si>
    <t>70 41 28.800 W</t>
  </si>
  <si>
    <t>100119495996  </t>
  </si>
  <si>
    <t>Satuit Boat Club Southeast Race Buoy  </t>
  </si>
  <si>
    <t>42 11 34.80 N</t>
  </si>
  <si>
    <t>70 40 31.800 W</t>
  </si>
  <si>
    <t>100119495982  </t>
  </si>
  <si>
    <t>Satuit Boat Club Southwest Race Buoy  </t>
  </si>
  <si>
    <t>42 11 15.00 N</t>
  </si>
  <si>
    <t>70 42 28.200 W</t>
  </si>
  <si>
    <t>2025-09-13 Silvestri,Anthony</t>
  </si>
  <si>
    <t>2025-08-15 Dyroff,George</t>
  </si>
  <si>
    <t>42 00 08.44 N</t>
  </si>
  <si>
    <t>70 40 12.560 W</t>
  </si>
  <si>
    <t>42 00 20.81 N</t>
  </si>
  <si>
    <t>70 40 06.310 W</t>
  </si>
  <si>
    <t>2025-06-27 Silvestri,Anthony</t>
  </si>
  <si>
    <t>2025-08-10 Silvestri,Anthony</t>
  </si>
  <si>
    <t>2025-06-26 Silvestri,Anthony</t>
  </si>
  <si>
    <t>12582.00  </t>
  </si>
  <si>
    <t>100119475101  </t>
  </si>
  <si>
    <t>41 59 34.57 N</t>
  </si>
  <si>
    <t>70 39 45.209 W</t>
  </si>
  <si>
    <t>Kimberly Campo </t>
  </si>
  <si>
    <t>2025-06-18 Wagner,Steve</t>
  </si>
  <si>
    <t>2025-08-02 Zidik,Donald</t>
  </si>
  <si>
    <t>2025-08-31 Silvestri,Anthony</t>
  </si>
  <si>
    <t>2025-11-11 Wagner,Steve</t>
  </si>
  <si>
    <t>42 28 00.12 N</t>
  </si>
  <si>
    <t>70 41 00.816 W</t>
  </si>
  <si>
    <t>Fl,Ul</t>
  </si>
  <si>
    <t>Fl,Li</t>
  </si>
  <si>
    <t>Fx,Li</t>
  </si>
  <si>
    <t>Fx,Ul</t>
  </si>
  <si>
    <t>#   </t>
  </si>
  <si>
    <t> Northeast Gateway Support Vessel Mooring Buoy</t>
  </si>
  <si>
    <t> Western Way Channel Obstruction Light 5A</t>
  </si>
  <si>
    <t> Western Way Channel Obstruction Light 5B</t>
  </si>
  <si>
    <t> Western Way Channel Obstruction Light 6A</t>
  </si>
  <si>
    <t> Western Way Channel Obstruction Light 6B</t>
  </si>
  <si>
    <t> Western Way Obstruction Light A1</t>
  </si>
  <si>
    <t> Western Way Obstruction Light A2</t>
  </si>
  <si>
    <t> Western Way Obstruction Light B1</t>
  </si>
  <si>
    <t> Western Way Obstruction Light B2</t>
  </si>
  <si>
    <t> Western Way Obstruction Light C1</t>
  </si>
  <si>
    <t> Western Way Obstruction Light C2</t>
  </si>
  <si>
    <t> Western Way Obstruction Light D1</t>
  </si>
  <si>
    <t> Western Way Obstruction Light D2</t>
  </si>
  <si>
    <t> Western Way Obstruction Light E1</t>
  </si>
  <si>
    <t> Western Way Obstruction Light E2</t>
  </si>
  <si>
    <t> Western Way Obstruction Light F1</t>
  </si>
  <si>
    <t> Western Way Obstruction Light F2</t>
  </si>
  <si>
    <t> Western Way Obstruction Light G1</t>
  </si>
  <si>
    <t> Western Way Obstruction Light G2</t>
  </si>
  <si>
    <t> Western Way Obstruction Light H1</t>
  </si>
  <si>
    <t> Western Way Obstruction Light H2</t>
  </si>
  <si>
    <t> Western Way Obstruction Light K1</t>
  </si>
  <si>
    <t> Western Way Obstruction Light K2</t>
  </si>
  <si>
    <t> Western Way Obstruction Light L1</t>
  </si>
  <si>
    <t> Western Way Obstruction Light L2</t>
  </si>
  <si>
    <t> Chelsea Street Bridge Northside Bulkhead Light</t>
  </si>
  <si>
    <t> Chelsea Street Bridge Southside Bulkhead Light</t>
  </si>
  <si>
    <t> Encore Casino Channel Lighted Buoy 3</t>
  </si>
  <si>
    <t> Encore Casino Channel Lighted Buoy 5</t>
  </si>
  <si>
    <t> Fan Pier South Hazard Lighted Buoy</t>
  </si>
  <si>
    <t> Hydronet Research Lighted Buoy A</t>
  </si>
  <si>
    <t> Hydronet Research Lighted Buoy B</t>
  </si>
  <si>
    <t> New England Aquarium Intake Buoy</t>
  </si>
  <si>
    <t> ARII Broad Sound Wave Research Lighted Buoy</t>
  </si>
  <si>
    <t> Spectacle Island Lighted Hazard Buoy C</t>
  </si>
  <si>
    <t> Spectacle Island Lighted No Wake Buoy A</t>
  </si>
  <si>
    <t> Spectacle Island Lighted No Wake Buoy B</t>
  </si>
  <si>
    <t> Spectacle Island Lighted No Wake Buoy D</t>
  </si>
  <si>
    <t> UMass Information/Location Buoy</t>
  </si>
  <si>
    <t> Weymouth Back River Bridge No Wake Daybeacon</t>
  </si>
  <si>
    <t> Hingham Harbor No Wake Buoy C</t>
  </si>
  <si>
    <t> ARII Lighted Research Buoy NI</t>
  </si>
  <si>
    <t> Satuit Boat Club East Race Buoy</t>
  </si>
  <si>
    <t> Satuit Boat Club Northeast Race Buoy</t>
  </si>
  <si>
    <t> Satuit Boat Club South Race Buoy</t>
  </si>
  <si>
    <t> Satuit Boat Club Southeast Race Buoy</t>
  </si>
  <si>
    <t> Satuit Boat Club Southwest Race Buoy</t>
  </si>
  <si>
    <t> White Shark Conservancy Research Buoy ST2</t>
  </si>
  <si>
    <t> Brant Rock Acoustic and Weather Shark Detection Buoy</t>
  </si>
  <si>
    <t> Fiedlston Beach Shark Detection Buoy</t>
  </si>
  <si>
    <t> Green Harbor Buoy 9</t>
  </si>
  <si>
    <t> Green Harbor Shark Detection Buoy</t>
  </si>
  <si>
    <t> Rexhame Beach Shark Detection Buoy</t>
  </si>
  <si>
    <t> South River Buoy 4</t>
  </si>
  <si>
    <t> South River Buoy 6</t>
  </si>
  <si>
    <t> South River Buoy 7</t>
  </si>
  <si>
    <t> South River Buoy 9</t>
  </si>
  <si>
    <t> South River Buoy 10</t>
  </si>
  <si>
    <t> South River Buoy 12</t>
  </si>
  <si>
    <t> South River Buoy 13</t>
  </si>
  <si>
    <t> South River Buoy 14</t>
  </si>
  <si>
    <t> South River Buoy 16</t>
  </si>
  <si>
    <t> South River Buoy 18</t>
  </si>
  <si>
    <t> South River Buoy 8</t>
  </si>
  <si>
    <t> New Inlet Shark Detection Buoy</t>
  </si>
  <si>
    <t> North River Buoy 12A</t>
  </si>
  <si>
    <t> North River Buoy 13</t>
  </si>
  <si>
    <t> North River Buoy 14</t>
  </si>
  <si>
    <t> North River Buoy 15</t>
  </si>
  <si>
    <t> North River Buoy 16</t>
  </si>
  <si>
    <t> North River Buoy 17</t>
  </si>
  <si>
    <t> North River Buoy 18</t>
  </si>
  <si>
    <t> North River Buoy 20</t>
  </si>
  <si>
    <t> North River Buoy 21</t>
  </si>
  <si>
    <t> North River Buoy 25</t>
  </si>
  <si>
    <t> North River Buoy 27</t>
  </si>
  <si>
    <t> North River Buoy 29</t>
  </si>
  <si>
    <t> North River Daybeacon 23</t>
  </si>
  <si>
    <t> North River Daybeacon 24</t>
  </si>
  <si>
    <t> Herring River Buoy 6</t>
  </si>
  <si>
    <t> Duxbury Bay Beach Channel Buoy 10</t>
  </si>
  <si>
    <t> Duxbury Bay Beach Channel Buoy 12</t>
  </si>
  <si>
    <t> Duxbury Bay Beach Channel Buoy 16</t>
  </si>
  <si>
    <t> Duxbury Bay Beach Channel Buoy 17</t>
  </si>
  <si>
    <t> Duxbury Bay Beach Channel Buoy 18</t>
  </si>
  <si>
    <t> Duxbury Bay Beach Channel Buoy 20</t>
  </si>
  <si>
    <t> Duxbury Bay Beach Channel Buoy 22</t>
  </si>
  <si>
    <t> Duxbury Bay Beach Channel Buoy 2BC</t>
  </si>
  <si>
    <t> Duxbury Bay Beach Channel Buoy 4</t>
  </si>
  <si>
    <t> Duxbury Bay Beach Channel Buoy 6</t>
  </si>
  <si>
    <t> Duxbury Bay Beach channel Buoy 6A</t>
  </si>
  <si>
    <t> Duxbury Bay Beach Channel Buoy 8</t>
  </si>
  <si>
    <t> Duxbury Shark Receiver Buoy B</t>
  </si>
  <si>
    <t> Kingston Channel Buoy 12</t>
  </si>
  <si>
    <t> Kingston Channel Buoy 16</t>
  </si>
  <si>
    <t> Kingston Channel Buoy 2</t>
  </si>
  <si>
    <t> Kingston Channel Buoy 20</t>
  </si>
  <si>
    <t> Kingston Channel Buoy 22</t>
  </si>
  <si>
    <t> Kingston Channel Buoy 24</t>
  </si>
  <si>
    <t> Kingston Channel Buoy 26</t>
  </si>
  <si>
    <t> Kingston Channel Buoy 28</t>
  </si>
  <si>
    <t> Kingston Channel Buoy 30</t>
  </si>
  <si>
    <t> Kingston Channel Buoy 32</t>
  </si>
  <si>
    <t> Kingston Channel Buoy 34</t>
  </si>
  <si>
    <t> Kingston Channel Buoy 36</t>
  </si>
  <si>
    <t> Kingston Channel Buoy 38</t>
  </si>
  <si>
    <t> Kingston Channel Buoy 4</t>
  </si>
  <si>
    <t> Kingston Channel Buoy 40</t>
  </si>
  <si>
    <t> Kingston Channel Buoy 42</t>
  </si>
  <si>
    <t> Kingston Channel Buoy 6</t>
  </si>
  <si>
    <t> Kingston Channel Buoy 8</t>
  </si>
  <si>
    <t> USGS Lighted Research Buoy A</t>
  </si>
  <si>
    <t> ARII Plymouth Bay Wave Research Lighted Buoy</t>
  </si>
  <si>
    <t> Anduril Industries Research Lighted Bell Buoy A</t>
  </si>
  <si>
    <t> WHOI TSS Research LB AB-1</t>
  </si>
  <si>
    <t> WHOI TSS Research LB AB-2</t>
  </si>
  <si>
    <t> WHOI TSS Research LB AB-3</t>
  </si>
  <si>
    <t> WHOI TSS Research LB AB-4</t>
  </si>
  <si>
    <t> WHOI TSS Research LB AB-5</t>
  </si>
  <si>
    <t> ARII Plum Island Wave Research Lighted Buoy</t>
  </si>
  <si>
    <t> Carr Island Danger Buoy</t>
  </si>
  <si>
    <t> Merrimack River No Wake Buoy F</t>
  </si>
  <si>
    <t> Merrimack River No Wake Buoy H</t>
  </si>
  <si>
    <t> Haverhill Buoy 1</t>
  </si>
  <si>
    <t> Haverhill Buoy 2</t>
  </si>
  <si>
    <t> Haverhill Buoy 3</t>
  </si>
  <si>
    <t> Haverhill Buoy 4</t>
  </si>
  <si>
    <t> Haverhill Buoy 5</t>
  </si>
  <si>
    <t> Haverhill Buoy 6</t>
  </si>
  <si>
    <t> Haverhill No Wake Buoy F</t>
  </si>
  <si>
    <t> Essex River Midchannel Buoy H</t>
  </si>
  <si>
    <t> Essex River No Wake Buoy A</t>
  </si>
  <si>
    <t> Essex River No Wake Buoy I</t>
  </si>
  <si>
    <t> Parker River Buoy 42</t>
  </si>
  <si>
    <t> Parker River Buoy 44</t>
  </si>
  <si>
    <t> Parker River Buoy 47</t>
  </si>
  <si>
    <t> Parker River No Wake Buoy A</t>
  </si>
  <si>
    <t> Cranes Rock Hazard Buoy</t>
  </si>
  <si>
    <t> Ipswich River Buoy 1</t>
  </si>
  <si>
    <t> Ipswich River Buoy 10</t>
  </si>
  <si>
    <t> Ipswich River Buoy 11</t>
  </si>
  <si>
    <t> Ipswich River Buoy 12</t>
  </si>
  <si>
    <t> Ipswich River Buoy 14</t>
  </si>
  <si>
    <t> Ipswich River Buoy 15</t>
  </si>
  <si>
    <t> Ipswich River Buoy 16</t>
  </si>
  <si>
    <t> Ipswich River Buoy 17</t>
  </si>
  <si>
    <t> Ipswich River Buoy 19</t>
  </si>
  <si>
    <t> Ipswich River Buoy 2</t>
  </si>
  <si>
    <t> Ipswich River Buoy 20</t>
  </si>
  <si>
    <t> Ipswich River Buoy 22</t>
  </si>
  <si>
    <t> Ipswich River Buoy 23</t>
  </si>
  <si>
    <t> Ipswich River Buoy 3</t>
  </si>
  <si>
    <t> Ipswich River Buoy 5</t>
  </si>
  <si>
    <t> Ipswich River Buoy 6</t>
  </si>
  <si>
    <t> Ipswich River Buoy 7</t>
  </si>
  <si>
    <t> Ipswich River Buoy 8</t>
  </si>
  <si>
    <t> Seabrook Power Plant Buoy A</t>
  </si>
  <si>
    <t> Seabrook Power Plant Buoy B</t>
  </si>
  <si>
    <t> Seabrook Power Plant Buoy C</t>
  </si>
  <si>
    <t> Seabrook Station Buoy DS</t>
  </si>
  <si>
    <t> Seabrook Station Buoy T7</t>
  </si>
  <si>
    <t> Seabrook Wastewater Outfall Hazard Buoy</t>
  </si>
  <si>
    <t> Palmer Cove Channel Buoy 2PC</t>
  </si>
  <si>
    <t> Palmer Cove Channel Buoy 8</t>
  </si>
  <si>
    <t> Palmer Cove Channel Daybeacon 10</t>
  </si>
  <si>
    <t> Palmer Cove Channel Daybeacon 9</t>
  </si>
  <si>
    <t> Palmer Cove Danger Buoy</t>
  </si>
  <si>
    <t> Fort Pickering Light</t>
  </si>
  <si>
    <t> Danvers Harbor No Wake Lighted Buoy A</t>
  </si>
  <si>
    <t> Danvers Harbor No Wake Lighted Buoy B</t>
  </si>
  <si>
    <t> Annisquam River No Wake Buoy A</t>
  </si>
  <si>
    <t> ARII Webber Rock Wave Research Lighted Buoy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</si>
</sst>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0"/>
    <numFmt numFmtId="167" formatCode="000"/>
    <numFmt numFmtId="168" formatCode="0.0000000"/>
    <numFmt numFmtId="169" formatCode="0.000000"/>
    <numFmt numFmtId="170" formatCode="#,##0.0"/>
    <numFmt numFmtId="171" formatCode="0.000"/>
    <numFmt numFmtId="172" formatCode="00,000"/>
    <numFmt numFmtId="173" formatCode="00.0000000"/>
  </numFmts>
  <fonts count="107" x14ac:knownFonts="1">
    <font>
      <sz val="11"/>
      <color theme="1"/>
      <name val="Calibri"/>
      <family val="2"/>
      <scheme val="minor"/>
    </font>
    <font>
      <sz val="7.5"/>
      <color theme="1"/>
      <name val="Times New Roman"/>
      <family val="1"/>
    </font>
    <font>
      <sz val="12"/>
      <color theme="1"/>
      <name val="Calibri"/>
      <family val="2"/>
      <scheme val="minor"/>
    </font>
    <font>
      <sz val="14"/>
      <color theme="1"/>
      <name val="Calibri"/>
      <family val="2"/>
      <scheme val="minor"/>
    </font>
    <font>
      <sz val="18"/>
      <color theme="1"/>
      <name val="Calibri"/>
      <family val="2"/>
      <scheme val="minor"/>
    </font>
    <font>
      <sz val="11"/>
      <color theme="1"/>
      <name val="Times New Roman"/>
      <family val="1"/>
    </font>
    <font>
      <sz val="11"/>
      <color theme="1"/>
      <name val="Calibri"/>
      <family val="2"/>
    </font>
    <font>
      <sz val="28"/>
      <color rgb="FF000000"/>
      <name val="Calibri"/>
      <family val="2"/>
    </font>
    <font>
      <sz val="10"/>
      <name val="Helv"/>
    </font>
    <font>
      <b/>
      <sz val="12"/>
      <name val="Cambria"/>
      <family val="1"/>
    </font>
    <font>
      <b/>
      <sz val="11"/>
      <name val="Calibri"/>
      <family val="2"/>
    </font>
    <font>
      <sz val="11"/>
      <name val="Calibri"/>
      <family val="2"/>
    </font>
    <font>
      <sz val="11"/>
      <color rgb="FF808080"/>
      <name val="Calibri"/>
      <family val="2"/>
    </font>
    <font>
      <sz val="8"/>
      <name val="Calibri"/>
      <family val="2"/>
    </font>
    <font>
      <sz val="8"/>
      <color rgb="FF000000"/>
      <name val="Calibri"/>
      <family val="2"/>
    </font>
    <font>
      <sz val="12"/>
      <name val="Calibri"/>
      <family val="2"/>
    </font>
    <font>
      <b/>
      <sz val="16"/>
      <color rgb="FF0000CC"/>
      <name val="Calibri"/>
      <family val="2"/>
    </font>
    <font>
      <sz val="11"/>
      <name val="Symbol"/>
      <family val="1"/>
      <charset val="2"/>
    </font>
    <font>
      <sz val="11"/>
      <color rgb="FFFF0000"/>
      <name val="Calibri"/>
      <family val="2"/>
    </font>
    <font>
      <sz val="8"/>
      <color rgb="FF000000"/>
      <name val="Arial"/>
      <family val="2"/>
    </font>
    <font>
      <b/>
      <sz val="8"/>
      <color rgb="FF000000"/>
      <name val="Calibri"/>
      <family val="2"/>
    </font>
    <font>
      <sz val="9"/>
      <color rgb="FF000000"/>
      <name val="Arial"/>
      <family val="2"/>
    </font>
    <font>
      <b/>
      <sz val="8"/>
      <color rgb="FF000000"/>
      <name val="Arial Narrow"/>
      <family val="2"/>
    </font>
    <font>
      <sz val="9"/>
      <color rgb="FF000000"/>
      <name val="Calibri"/>
      <family val="2"/>
    </font>
    <font>
      <sz val="9"/>
      <color rgb="FF000000"/>
      <name val="Arial Narrow"/>
      <family val="2"/>
    </font>
    <font>
      <b/>
      <sz val="18"/>
      <color rgb="FF0000CC"/>
      <name val="Calibri"/>
      <family val="2"/>
    </font>
    <font>
      <sz val="12"/>
      <color rgb="FF000000"/>
      <name val="Calibri"/>
      <family val="2"/>
    </font>
    <font>
      <sz val="10"/>
      <color rgb="FF000000"/>
      <name val="Calibri"/>
      <family val="2"/>
    </font>
    <font>
      <sz val="18"/>
      <color rgb="FF000000"/>
      <name val="Calibri"/>
      <family val="2"/>
    </font>
    <font>
      <b/>
      <sz val="14"/>
      <color rgb="FF000000"/>
      <name val="Calibri"/>
      <family val="2"/>
    </font>
    <font>
      <sz val="9"/>
      <color rgb="FF808080"/>
      <name val="Calibri"/>
      <family val="2"/>
    </font>
    <font>
      <sz val="14"/>
      <name val="Calibri"/>
      <family val="2"/>
    </font>
    <font>
      <sz val="14"/>
      <color rgb="FF000000"/>
      <name val="Calibri"/>
      <family val="2"/>
    </font>
    <font>
      <b/>
      <sz val="16"/>
      <color rgb="FF4F6228"/>
      <name val="Calibri"/>
      <family val="2"/>
    </font>
    <font>
      <sz val="16"/>
      <color rgb="FF4F6228"/>
      <name val="Calibri"/>
      <family val="2"/>
    </font>
    <font>
      <b/>
      <sz val="16"/>
      <color rgb="FFFF0000"/>
      <name val="Calibri"/>
      <family val="2"/>
    </font>
    <font>
      <sz val="16"/>
      <color rgb="FFFF0000"/>
      <name val="Calibri"/>
      <family val="2"/>
    </font>
    <font>
      <b/>
      <sz val="12"/>
      <color rgb="FF0000CC"/>
      <name val="Calibri"/>
      <family val="2"/>
    </font>
    <font>
      <b/>
      <sz val="16"/>
      <color rgb="FF000000"/>
      <name val="Calibri"/>
      <family val="2"/>
    </font>
    <font>
      <sz val="16"/>
      <color rgb="FF000000"/>
      <name val="Calibri"/>
      <family val="2"/>
    </font>
    <font>
      <sz val="6"/>
      <color rgb="FF000000"/>
      <name val="Calibri"/>
      <family val="2"/>
    </font>
    <font>
      <i/>
      <sz val="18"/>
      <color rgb="FF808080"/>
      <name val="Stencil"/>
      <family val="5"/>
    </font>
    <font>
      <b/>
      <u val="double"/>
      <sz val="8"/>
      <name val="Calibri"/>
      <family val="2"/>
    </font>
    <font>
      <b/>
      <sz val="12"/>
      <color rgb="FF000099"/>
      <name val="Calibri"/>
      <family val="2"/>
    </font>
    <font>
      <i/>
      <sz val="10"/>
      <color rgb="FF000000"/>
      <name val="Calibri"/>
      <family val="2"/>
    </font>
    <font>
      <b/>
      <sz val="16"/>
      <color rgb="FF000099"/>
      <name val="Calibri"/>
      <family val="2"/>
    </font>
    <font>
      <i/>
      <sz val="18"/>
      <color rgb="FFA6A6A6"/>
      <name val="Stencil"/>
      <family val="5"/>
    </font>
    <font>
      <i/>
      <sz val="11"/>
      <color rgb="FF000000"/>
      <name val="Stencil"/>
      <family val="5"/>
    </font>
    <font>
      <b/>
      <sz val="12"/>
      <color rgb="FF000000"/>
      <name val="Calibri"/>
      <family val="2"/>
    </font>
    <font>
      <sz val="16"/>
      <name val="Calibri"/>
      <family val="2"/>
    </font>
    <font>
      <b/>
      <sz val="10"/>
      <color rgb="FF000080"/>
      <name val="Calibri"/>
      <family val="2"/>
    </font>
    <font>
      <b/>
      <sz val="10"/>
      <name val="Calibri"/>
      <family val="2"/>
    </font>
    <font>
      <b/>
      <sz val="10"/>
      <color rgb="FF0000FF"/>
      <name val="Calibri"/>
      <family val="2"/>
    </font>
    <font>
      <sz val="12"/>
      <color rgb="FFCCFFCC"/>
      <name val="Calibri"/>
      <family val="2"/>
    </font>
    <font>
      <sz val="10"/>
      <name val="Calibri"/>
      <family val="2"/>
    </font>
    <font>
      <b/>
      <sz val="12"/>
      <color rgb="FF0000FF"/>
      <name val="Calibri"/>
      <family val="2"/>
    </font>
    <font>
      <b/>
      <sz val="11"/>
      <color rgb="FF0000FF"/>
      <name val="Calibri"/>
      <family val="2"/>
    </font>
    <font>
      <b/>
      <sz val="10"/>
      <color rgb="FF000080"/>
      <name val="Arial"/>
      <family val="2"/>
    </font>
    <font>
      <b/>
      <sz val="10"/>
      <name val="Arial"/>
      <family val="2"/>
    </font>
    <font>
      <b/>
      <sz val="10"/>
      <color rgb="FF0000FF"/>
      <name val="Arial"/>
      <family val="2"/>
    </font>
    <font>
      <sz val="12"/>
      <color rgb="FFCCFFCC"/>
      <name val="Arial"/>
      <family val="2"/>
    </font>
    <font>
      <sz val="12"/>
      <name val="Arial"/>
      <family val="2"/>
    </font>
    <font>
      <sz val="10"/>
      <name val="Arial"/>
      <family val="2"/>
    </font>
    <font>
      <sz val="11"/>
      <name val="Arial"/>
      <family val="2"/>
    </font>
    <font>
      <b/>
      <sz val="11"/>
      <color rgb="FF0000FF"/>
      <name val="Arial"/>
      <family val="2"/>
    </font>
    <font>
      <sz val="10"/>
      <color rgb="FF000000"/>
      <name val="Arial"/>
      <family val="2"/>
    </font>
    <font>
      <b/>
      <sz val="12"/>
      <color rgb="FF0000FF"/>
      <name val="Arial Black"/>
      <family val="2"/>
    </font>
    <font>
      <b/>
      <sz val="14"/>
      <color rgb="FF808080"/>
      <name val="Calibri"/>
      <family val="2"/>
    </font>
    <font>
      <sz val="10"/>
      <color rgb="FF333333"/>
      <name val="Arial"/>
      <family val="2"/>
    </font>
    <font>
      <b/>
      <sz val="12"/>
      <name val="Arial"/>
      <family val="2"/>
    </font>
    <font>
      <b/>
      <sz val="14"/>
      <color rgb="FF000000"/>
      <name val="Arial"/>
      <family val="2"/>
    </font>
    <font>
      <b/>
      <sz val="10"/>
      <color rgb="FFFF0000"/>
      <name val="Arial"/>
      <family val="2"/>
    </font>
    <font>
      <sz val="14"/>
      <color rgb="FF000000"/>
      <name val="Arial"/>
      <family val="2"/>
    </font>
    <font>
      <b/>
      <sz val="14"/>
      <color rgb="FF0000CC"/>
      <name val="Calibri"/>
      <family val="2"/>
    </font>
    <font>
      <sz val="12"/>
      <color rgb="FF333333"/>
      <name val="Arial"/>
      <family val="2"/>
    </font>
    <font>
      <sz val="12"/>
      <color rgb="FF000080"/>
      <name val="Arial"/>
      <family val="2"/>
    </font>
    <font>
      <sz val="12"/>
      <color rgb="FF000000"/>
      <name val="Arial"/>
      <family val="2"/>
    </font>
    <font>
      <b/>
      <sz val="11"/>
      <color rgb="FF000000"/>
      <name val="Calibri"/>
      <family val="2"/>
    </font>
    <font>
      <i/>
      <sz val="11"/>
      <name val="Calibri"/>
      <family val="2"/>
    </font>
    <font>
      <b/>
      <sz val="14"/>
      <name val="Calibri"/>
      <family val="2"/>
    </font>
    <font>
      <b/>
      <sz val="12"/>
      <name val="Arial Black"/>
      <family val="2"/>
    </font>
    <font>
      <b/>
      <sz val="11"/>
      <name val="Arial"/>
      <family val="2"/>
    </font>
    <font>
      <b/>
      <sz val="12"/>
      <color rgb="FF000080"/>
      <name val="Arial Black"/>
      <family val="2"/>
    </font>
    <font>
      <i/>
      <sz val="12"/>
      <color rgb="FF000000"/>
      <name val="Calibri"/>
      <family val="2"/>
    </font>
    <font>
      <b/>
      <u/>
      <sz val="10"/>
      <name val="Calibri"/>
      <family val="2"/>
    </font>
    <font>
      <sz val="12"/>
      <color rgb="FFFF0000"/>
      <name val="Cambria"/>
      <family val="1"/>
    </font>
    <font>
      <sz val="12"/>
      <name val="Cambria"/>
      <family val="1"/>
    </font>
    <font>
      <b/>
      <sz val="10"/>
      <name val="Cambria"/>
      <family val="1"/>
    </font>
    <font>
      <b/>
      <sz val="11"/>
      <name val="Cambria"/>
      <family val="1"/>
    </font>
    <font>
      <sz val="11"/>
      <name val="Cambria"/>
      <family val="1"/>
    </font>
    <font>
      <sz val="10"/>
      <name val="Cambria"/>
      <family val="1"/>
    </font>
    <font>
      <b/>
      <sz val="12"/>
      <color rgb="FF0000CC"/>
      <name val="Cambria"/>
      <family val="1"/>
    </font>
    <font>
      <b/>
      <sz val="11"/>
      <color rgb="FF0000CC"/>
      <name val="Calibri"/>
      <family val="2"/>
    </font>
    <font>
      <sz val="12"/>
      <color indexed="81"/>
      <name val="Calibri"/>
      <family val="2"/>
    </font>
    <font>
      <sz val="10"/>
      <color indexed="81"/>
      <name val="Tahoma"/>
      <family val="2"/>
    </font>
    <font>
      <sz val="9"/>
      <color indexed="81"/>
      <name val="Tahoma"/>
      <family val="2"/>
    </font>
    <font>
      <sz val="10"/>
      <color indexed="81"/>
      <name val="Calibri"/>
      <family val="2"/>
    </font>
    <font>
      <sz val="9"/>
      <color indexed="81"/>
      <name val="Calibri"/>
      <family val="2"/>
    </font>
    <font>
      <b/>
      <u/>
      <sz val="10"/>
      <color indexed="81"/>
      <name val="Calibri"/>
      <family val="2"/>
    </font>
    <font>
      <sz val="11"/>
      <color indexed="81"/>
      <name val="Calibri"/>
      <family val="2"/>
    </font>
    <font>
      <b/>
      <u/>
      <sz val="11"/>
      <color indexed="81"/>
      <name val="Calibri"/>
      <family val="2"/>
    </font>
    <font>
      <b/>
      <sz val="9"/>
      <color indexed="81"/>
      <name val="Tahoma"/>
      <family val="2"/>
    </font>
    <font>
      <sz val="16"/>
      <color theme="1"/>
      <name val="Calibri"/>
      <family val="2"/>
      <scheme val="minor"/>
    </font>
    <font>
      <b/>
      <sz val="11"/>
      <color theme="1"/>
      <name val="Calibri"/>
      <family val="2"/>
      <scheme val="minor"/>
    </font>
    <font>
      <u/>
      <sz val="11"/>
      <color theme="1"/>
      <name val="Calibri"/>
      <family val="2"/>
      <scheme val="minor"/>
    </font>
    <font>
      <sz val="7.5"/>
      <color rgb="FF000000"/>
      <name val="Arial"/>
      <family val="2"/>
    </font>
    <font>
      <u/>
      <sz val="11"/>
      <color theme="10"/>
      <name val="Calibri"/>
      <family val="2"/>
      <scheme val="minor"/>
    </font>
  </fonts>
  <fills count="19">
    <fill>
      <patternFill patternType="none"/>
    </fill>
    <fill>
      <patternFill patternType="gray125"/>
    </fill>
    <fill>
      <patternFill patternType="solid">
        <fgColor rgb="FFF2F2F2"/>
        <bgColor rgb="FF000000"/>
      </patternFill>
    </fill>
    <fill>
      <patternFill patternType="solid">
        <fgColor rgb="FFFFCCFF"/>
        <bgColor rgb="FF000000"/>
      </patternFill>
    </fill>
    <fill>
      <patternFill patternType="solid">
        <fgColor rgb="FFFFFFFF"/>
        <bgColor rgb="FF000000"/>
      </patternFill>
    </fill>
    <fill>
      <patternFill patternType="solid">
        <fgColor rgb="FFDCE6F1"/>
        <bgColor rgb="FF000000"/>
      </patternFill>
    </fill>
    <fill>
      <patternFill patternType="solid">
        <fgColor rgb="FFFFFFCC"/>
        <bgColor rgb="FF000000"/>
      </patternFill>
    </fill>
    <fill>
      <patternFill patternType="solid">
        <fgColor rgb="FFCCFF33"/>
        <bgColor rgb="FF000000"/>
      </patternFill>
    </fill>
    <fill>
      <patternFill patternType="solid">
        <fgColor rgb="FF000000"/>
        <bgColor rgb="FF000000"/>
      </patternFill>
    </fill>
    <fill>
      <patternFill patternType="solid">
        <fgColor rgb="FFF2F2F2"/>
        <bgColor rgb="FFFF00FF"/>
      </patternFill>
    </fill>
    <fill>
      <patternFill patternType="solid">
        <fgColor rgb="FFDAEEF3"/>
        <bgColor rgb="FF000000"/>
      </patternFill>
    </fill>
    <fill>
      <patternFill patternType="solid">
        <fgColor rgb="FFFFFFFF"/>
        <bgColor rgb="FFFF00FF"/>
      </patternFill>
    </fill>
    <fill>
      <patternFill patternType="solid">
        <fgColor rgb="FFFFFFCC"/>
        <bgColor rgb="FFFF00FF"/>
      </patternFill>
    </fill>
    <fill>
      <patternFill patternType="solid">
        <fgColor rgb="FFDCE6F1"/>
        <bgColor rgb="FFFF00FF"/>
      </patternFill>
    </fill>
    <fill>
      <patternFill patternType="solid">
        <fgColor rgb="FFFF0000"/>
        <bgColor indexed="64"/>
      </patternFill>
    </fill>
    <fill>
      <patternFill patternType="solid">
        <fgColor rgb="FF008000"/>
        <bgColor indexed="64"/>
      </patternFill>
    </fill>
    <fill>
      <patternFill patternType="solid">
        <fgColor rgb="FFCCCCCC"/>
        <bgColor indexed="64"/>
      </patternFill>
    </fill>
    <fill>
      <patternFill patternType="solid">
        <fgColor rgb="FFFFFFFF"/>
        <bgColor indexed="64"/>
      </patternFill>
    </fill>
    <fill>
      <patternFill patternType="solid">
        <fgColor rgb="FF000000"/>
        <bgColor indexed="64"/>
      </patternFill>
    </fill>
  </fills>
  <borders count="85">
    <border>
      <left/>
      <right/>
      <top/>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bottom/>
      <diagonal/>
    </border>
    <border>
      <left/>
      <right style="medium">
        <color indexed="64"/>
      </right>
      <top/>
      <bottom/>
      <diagonal/>
    </border>
    <border>
      <left style="mediumDashed">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diagonal/>
    </border>
    <border>
      <left style="medium">
        <color indexed="64"/>
      </left>
      <right style="medium">
        <color indexed="64"/>
      </right>
      <top style="medium">
        <color indexed="64"/>
      </top>
      <bottom/>
      <diagonal/>
    </border>
    <border>
      <left style="thick">
        <color indexed="64"/>
      </left>
      <right style="thick">
        <color indexed="64"/>
      </right>
      <top style="thick">
        <color indexed="64"/>
      </top>
      <bottom/>
      <diagonal/>
    </border>
    <border>
      <left/>
      <right style="medium">
        <color indexed="64"/>
      </right>
      <top/>
      <bottom style="thick">
        <color indexed="64"/>
      </bottom>
      <diagonal/>
    </border>
    <border>
      <left style="thick">
        <color indexed="64"/>
      </left>
      <right style="thick">
        <color indexed="64"/>
      </right>
      <top/>
      <bottom style="thick">
        <color indexed="64"/>
      </bottom>
      <diagonal/>
    </border>
    <border diagonalUp="1" diagonalDown="1">
      <left/>
      <right style="medium">
        <color indexed="64"/>
      </right>
      <top style="thick">
        <color indexed="64"/>
      </top>
      <bottom style="thick">
        <color indexed="64"/>
      </bottom>
      <diagonal style="thick">
        <color indexed="64"/>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Dashed">
        <color indexed="64"/>
      </bottom>
      <diagonal/>
    </border>
    <border>
      <left/>
      <right/>
      <top style="thick">
        <color indexed="64"/>
      </top>
      <bottom style="mediumDashed">
        <color indexed="64"/>
      </bottom>
      <diagonal/>
    </border>
    <border>
      <left/>
      <right style="mediumDashed">
        <color indexed="64"/>
      </right>
      <top style="thick">
        <color indexed="64"/>
      </top>
      <bottom style="mediumDashed">
        <color indexed="64"/>
      </bottom>
      <diagonal/>
    </border>
    <border>
      <left style="mediumDashed">
        <color indexed="64"/>
      </left>
      <right/>
      <top style="thick">
        <color indexed="64"/>
      </top>
      <bottom style="mediumDashed">
        <color indexed="64"/>
      </bottom>
      <diagonal/>
    </border>
    <border>
      <left/>
      <right style="thick">
        <color indexed="64"/>
      </right>
      <top style="thick">
        <color indexed="64"/>
      </top>
      <bottom style="mediumDashed">
        <color indexed="64"/>
      </bottom>
      <diagonal/>
    </border>
    <border diagonalUp="1" diagonalDown="1">
      <left/>
      <right style="medium">
        <color indexed="64"/>
      </right>
      <top style="thick">
        <color rgb="FFFF0000"/>
      </top>
      <bottom style="thick">
        <color rgb="FFFF0000"/>
      </bottom>
      <diagonal style="thick">
        <color rgb="FFFF0000"/>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ck">
        <color indexed="64"/>
      </left>
      <right/>
      <top style="mediumDashed">
        <color indexed="64"/>
      </top>
      <bottom style="thick">
        <color indexed="64"/>
      </bottom>
      <diagonal/>
    </border>
    <border>
      <left/>
      <right/>
      <top style="mediumDashed">
        <color indexed="64"/>
      </top>
      <bottom style="thick">
        <color indexed="64"/>
      </bottom>
      <diagonal/>
    </border>
    <border>
      <left/>
      <right style="mediumDashed">
        <color indexed="64"/>
      </right>
      <top style="mediumDashed">
        <color indexed="64"/>
      </top>
      <bottom style="thick">
        <color indexed="64"/>
      </bottom>
      <diagonal/>
    </border>
    <border>
      <left style="mediumDashed">
        <color indexed="64"/>
      </left>
      <right/>
      <top style="mediumDashed">
        <color indexed="64"/>
      </top>
      <bottom style="thick">
        <color indexed="64"/>
      </bottom>
      <diagonal/>
    </border>
    <border>
      <left/>
      <right style="thick">
        <color indexed="64"/>
      </right>
      <top style="mediumDashed">
        <color indexed="64"/>
      </top>
      <bottom style="thick">
        <color indexed="64"/>
      </bottom>
      <diagonal/>
    </border>
    <border diagonalUp="1" diagonalDown="1">
      <left style="thick">
        <color indexed="64"/>
      </left>
      <right style="medium">
        <color indexed="64"/>
      </right>
      <top style="thick">
        <color rgb="FFFF0000"/>
      </top>
      <bottom style="thick">
        <color rgb="FFFF0000"/>
      </bottom>
      <diagonal style="thick">
        <color rgb="FFFF0000"/>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ck">
        <color indexed="64"/>
      </right>
      <top style="thin">
        <color indexed="64"/>
      </top>
      <bottom/>
      <diagonal/>
    </border>
    <border diagonalUp="1" diagonalDown="1">
      <left style="thick">
        <color indexed="64"/>
      </left>
      <right style="medium">
        <color indexed="64"/>
      </right>
      <top style="thick">
        <color rgb="FFFF0000"/>
      </top>
      <bottom style="thick">
        <color indexed="64"/>
      </bottom>
      <diagonal style="thick">
        <color rgb="FFFF0000"/>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medium">
        <color indexed="64"/>
      </right>
      <top style="thick">
        <color indexed="64"/>
      </top>
      <bottom/>
      <diagonal/>
    </border>
    <border>
      <left style="medium">
        <color indexed="64"/>
      </left>
      <right/>
      <top/>
      <bottom style="thick">
        <color indexed="64"/>
      </bottom>
      <diagonal/>
    </border>
    <border>
      <left style="medium">
        <color indexed="64"/>
      </left>
      <right/>
      <top style="thick">
        <color indexed="64"/>
      </top>
      <bottom/>
      <diagonal/>
    </border>
    <border>
      <left/>
      <right/>
      <top style="thick">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style="medium">
        <color indexed="64"/>
      </right>
      <top/>
      <bottom/>
      <diagonal/>
    </border>
    <border>
      <left/>
      <right/>
      <top/>
      <bottom style="thick">
        <color indexed="64"/>
      </bottom>
      <diagonal/>
    </border>
    <border>
      <left/>
      <right/>
      <top style="thick">
        <color indexed="64"/>
      </top>
      <bottom style="thick">
        <color indexed="64"/>
      </bottom>
      <diagonal/>
    </border>
    <border>
      <left style="thick">
        <color rgb="FF4F6228"/>
      </left>
      <right style="thick">
        <color rgb="FF4F6228"/>
      </right>
      <top style="thick">
        <color rgb="FF4F6228"/>
      </top>
      <bottom style="thick">
        <color rgb="FF4F6228"/>
      </bottom>
      <diagonal/>
    </border>
    <border>
      <left style="thick">
        <color rgb="FFFF0000"/>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ck">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rgb="FFFDE9D9"/>
      </right>
      <top style="medium">
        <color indexed="64"/>
      </top>
      <bottom/>
      <diagonal/>
    </border>
    <border>
      <left style="thin">
        <color rgb="FFFDE9D9"/>
      </left>
      <right style="thin">
        <color rgb="FFFDE9D9"/>
      </right>
      <top/>
      <bottom style="thin">
        <color rgb="FFFDE9D9"/>
      </bottom>
      <diagonal/>
    </border>
    <border>
      <left style="thin">
        <color rgb="FFFDE9D9"/>
      </left>
      <right style="thin">
        <color rgb="FFFDE9D9"/>
      </right>
      <top style="thin">
        <color rgb="FFFDE9D9"/>
      </top>
      <bottom style="thin">
        <color rgb="FFFDE9D9"/>
      </bottom>
      <diagonal/>
    </border>
    <border>
      <left/>
      <right style="thin">
        <color rgb="FFFDE9D9"/>
      </right>
      <top/>
      <bottom/>
      <diagonal/>
    </border>
    <border>
      <left style="thin">
        <color rgb="FFFDE9D9"/>
      </left>
      <right style="thin">
        <color rgb="FFFDE9D9"/>
      </right>
      <top style="thin">
        <color rgb="FFFDE9D9"/>
      </top>
      <bottom/>
      <diagonal/>
    </border>
    <border>
      <left/>
      <right style="thin">
        <color rgb="FFFDE9D9"/>
      </right>
      <top style="thick">
        <color indexed="64"/>
      </top>
      <bottom style="thin">
        <color rgb="FFFDE9D9"/>
      </bottom>
      <diagonal/>
    </border>
    <border>
      <left/>
      <right/>
      <top/>
      <bottom style="mediumDashed">
        <color indexed="64"/>
      </bottom>
      <diagonal/>
    </border>
    <border>
      <left/>
      <right style="mediumDashed">
        <color indexed="64"/>
      </right>
      <top/>
      <bottom style="mediumDashed">
        <color indexed="64"/>
      </bottom>
      <diagonal/>
    </border>
    <border>
      <left/>
      <right style="thin">
        <color rgb="FF000000"/>
      </right>
      <top style="thin">
        <color rgb="FF000000"/>
      </top>
      <bottom/>
      <diagonal/>
    </border>
    <border>
      <left style="thin">
        <color auto="1"/>
      </left>
      <right/>
      <top/>
      <bottom/>
      <diagonal/>
    </border>
    <border diagonalUp="1">
      <left style="thin">
        <color rgb="FF000000"/>
      </left>
      <right style="thin">
        <color rgb="FF000000"/>
      </right>
      <top style="thin">
        <color auto="1"/>
      </top>
      <bottom style="thin">
        <color rgb="FF000000"/>
      </bottom>
      <diagonal style="thin">
        <color rgb="FF000000"/>
      </diagonal>
    </border>
  </borders>
  <cellStyleXfs count="3">
    <xf numFmtId="0" fontId="0" fillId="0" borderId="0"/>
    <xf numFmtId="0" fontId="8" fillId="0" borderId="0"/>
    <xf numFmtId="0" fontId="106" fillId="0" borderId="0" applyNumberFormat="0" applyFill="0" applyBorder="0" applyAlignment="0" applyProtection="0"/>
  </cellStyleXfs>
  <cellXfs count="380">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wrapText="1"/>
    </xf>
    <xf numFmtId="0" fontId="1" fillId="0" borderId="3" xfId="0" applyFont="1" applyBorder="1" applyAlignment="1">
      <alignment vertical="center" wrapText="1"/>
    </xf>
    <xf numFmtId="0" fontId="0" fillId="0" borderId="1" xfId="0" applyBorder="1" applyAlignment="1">
      <alignment wrapText="1"/>
    </xf>
    <xf numFmtId="0" fontId="2" fillId="0" borderId="1" xfId="0" applyFont="1" applyBorder="1" applyAlignment="1">
      <alignment vertical="top"/>
    </xf>
    <xf numFmtId="0" fontId="2" fillId="0" borderId="0" xfId="0" applyFont="1" applyAlignment="1">
      <alignment vertical="top"/>
    </xf>
    <xf numFmtId="0" fontId="2" fillId="0" borderId="0" xfId="0" applyFont="1" applyAlignment="1">
      <alignment vertical="center"/>
    </xf>
    <xf numFmtId="0" fontId="0" fillId="0" borderId="4" xfId="0" applyBorder="1"/>
    <xf numFmtId="0" fontId="0" fillId="0" borderId="1" xfId="0" applyBorder="1"/>
    <xf numFmtId="0" fontId="0" fillId="0" borderId="1" xfId="0" applyBorder="1" applyAlignment="1">
      <alignment vertical="top" wrapText="1"/>
    </xf>
    <xf numFmtId="0" fontId="2" fillId="0" borderId="1" xfId="0" applyFont="1" applyBorder="1" applyAlignment="1">
      <alignment horizontal="center" vertical="top"/>
    </xf>
    <xf numFmtId="0" fontId="0" fillId="0" borderId="5" xfId="0" applyBorder="1"/>
    <xf numFmtId="0" fontId="0" fillId="0" borderId="2" xfId="0" applyBorder="1"/>
    <xf numFmtId="0" fontId="1" fillId="0" borderId="1" xfId="0" applyFont="1" applyBorder="1" applyAlignment="1">
      <alignment wrapText="1"/>
    </xf>
    <xf numFmtId="0" fontId="1" fillId="0" borderId="1" xfId="0" applyFont="1" applyBorder="1" applyAlignment="1">
      <alignment vertical="top" wrapText="1"/>
    </xf>
    <xf numFmtId="0" fontId="0" fillId="0" borderId="6" xfId="0" applyBorder="1"/>
    <xf numFmtId="0" fontId="2" fillId="0" borderId="6" xfId="0" applyFont="1" applyBorder="1" applyAlignment="1">
      <alignment horizontal="center" vertical="center"/>
    </xf>
    <xf numFmtId="0" fontId="0" fillId="0" borderId="6" xfId="0" applyBorder="1" applyAlignment="1">
      <alignment wrapText="1"/>
    </xf>
    <xf numFmtId="0" fontId="3" fillId="0" borderId="0" xfId="0" applyFont="1" applyAlignment="1">
      <alignment vertical="top" wrapText="1"/>
    </xf>
    <xf numFmtId="0" fontId="3" fillId="0" borderId="0" xfId="0" applyFont="1"/>
    <xf numFmtId="0" fontId="0" fillId="0" borderId="0" xfId="0" applyAlignment="1">
      <alignment textRotation="180"/>
    </xf>
    <xf numFmtId="0" fontId="6" fillId="0" borderId="0" xfId="0" applyFont="1"/>
    <xf numFmtId="0" fontId="7" fillId="2" borderId="9" xfId="0" applyFont="1" applyFill="1" applyBorder="1" applyAlignment="1">
      <alignment horizontal="left" vertical="center"/>
    </xf>
    <xf numFmtId="0" fontId="11" fillId="0" borderId="0" xfId="0" applyFont="1"/>
    <xf numFmtId="0" fontId="12" fillId="4" borderId="12" xfId="0" applyFont="1" applyFill="1" applyBorder="1"/>
    <xf numFmtId="0" fontId="12" fillId="4" borderId="0" xfId="0" applyFont="1" applyFill="1"/>
    <xf numFmtId="0" fontId="13" fillId="2" borderId="12" xfId="1" applyFont="1" applyFill="1" applyBorder="1" applyAlignment="1">
      <alignment horizontal="center" vertical="center"/>
    </xf>
    <xf numFmtId="0" fontId="13" fillId="2" borderId="0" xfId="1" applyFont="1" applyFill="1" applyAlignment="1">
      <alignment horizontal="center" vertical="center"/>
    </xf>
    <xf numFmtId="0" fontId="13" fillId="2" borderId="0" xfId="0" applyFont="1" applyFill="1" applyAlignment="1">
      <alignment horizontal="center" vertical="center"/>
    </xf>
    <xf numFmtId="0" fontId="13" fillId="2" borderId="13" xfId="0" applyFont="1" applyFill="1" applyBorder="1" applyAlignment="1">
      <alignment horizontal="center" vertical="center"/>
    </xf>
    <xf numFmtId="0" fontId="11" fillId="5" borderId="0" xfId="0" applyFont="1" applyFill="1"/>
    <xf numFmtId="0" fontId="11" fillId="0" borderId="14" xfId="0" applyFont="1" applyBorder="1"/>
    <xf numFmtId="0" fontId="6" fillId="4" borderId="0" xfId="0" applyFont="1" applyFill="1"/>
    <xf numFmtId="1" fontId="15" fillId="4" borderId="15" xfId="1" applyNumberFormat="1" applyFont="1" applyFill="1" applyBorder="1" applyAlignment="1" applyProtection="1">
      <alignment horizontal="center" vertical="center"/>
      <protection locked="0"/>
    </xf>
    <xf numFmtId="1" fontId="16" fillId="6" borderId="16" xfId="1" applyNumberFormat="1" applyFont="1" applyFill="1" applyBorder="1" applyAlignment="1">
      <alignment horizontal="center" vertical="center"/>
    </xf>
    <xf numFmtId="164" fontId="15" fillId="4" borderId="16" xfId="1" applyNumberFormat="1" applyFont="1" applyFill="1" applyBorder="1" applyAlignment="1" applyProtection="1">
      <alignment horizontal="center" vertical="center"/>
      <protection locked="0"/>
    </xf>
    <xf numFmtId="164" fontId="16" fillId="6" borderId="16" xfId="0" applyNumberFormat="1" applyFont="1" applyFill="1" applyBorder="1" applyAlignment="1">
      <alignment horizontal="center" vertical="center"/>
    </xf>
    <xf numFmtId="0" fontId="17" fillId="5" borderId="0" xfId="0" applyFont="1" applyFill="1"/>
    <xf numFmtId="0" fontId="18" fillId="2" borderId="12" xfId="0" applyFont="1" applyFill="1" applyBorder="1"/>
    <xf numFmtId="0" fontId="18" fillId="2" borderId="0" xfId="0" applyFont="1" applyFill="1"/>
    <xf numFmtId="0" fontId="18" fillId="5" borderId="13" xfId="0" applyFont="1" applyFill="1" applyBorder="1"/>
    <xf numFmtId="0" fontId="6" fillId="2" borderId="12" xfId="0" applyFont="1" applyFill="1" applyBorder="1"/>
    <xf numFmtId="0" fontId="19" fillId="2" borderId="0" xfId="0" applyFont="1" applyFill="1"/>
    <xf numFmtId="0" fontId="20" fillId="2" borderId="0" xfId="0" applyFont="1" applyFill="1" applyAlignment="1">
      <alignment horizontal="center" vertical="center"/>
    </xf>
    <xf numFmtId="16" fontId="19" fillId="2" borderId="0" xfId="0" applyNumberFormat="1" applyFont="1" applyFill="1"/>
    <xf numFmtId="0" fontId="21" fillId="2" borderId="0" xfId="0" applyFont="1" applyFill="1"/>
    <xf numFmtId="0" fontId="13" fillId="2" borderId="17" xfId="0" applyFont="1" applyFill="1" applyBorder="1" applyAlignment="1">
      <alignment horizontal="center" vertical="center"/>
    </xf>
    <xf numFmtId="0" fontId="23" fillId="2" borderId="0" xfId="0" applyFont="1" applyFill="1" applyAlignment="1">
      <alignment horizontal="center"/>
    </xf>
    <xf numFmtId="0" fontId="24" fillId="2" borderId="0" xfId="0" applyFont="1" applyFill="1"/>
    <xf numFmtId="0" fontId="11" fillId="5" borderId="0" xfId="0" applyFont="1" applyFill="1" applyAlignment="1">
      <alignment horizontal="center"/>
    </xf>
    <xf numFmtId="0" fontId="6" fillId="2" borderId="12" xfId="0" applyFont="1" applyFill="1" applyBorder="1" applyAlignment="1">
      <alignment horizontal="right"/>
    </xf>
    <xf numFmtId="165" fontId="15" fillId="4" borderId="16" xfId="0" applyNumberFormat="1" applyFont="1" applyFill="1" applyBorder="1" applyAlignment="1" applyProtection="1">
      <alignment horizontal="center"/>
      <protection locked="0"/>
    </xf>
    <xf numFmtId="165" fontId="26" fillId="4" borderId="16" xfId="0" applyNumberFormat="1" applyFont="1" applyFill="1" applyBorder="1" applyAlignment="1" applyProtection="1">
      <alignment horizontal="center"/>
      <protection locked="0"/>
    </xf>
    <xf numFmtId="166" fontId="26" fillId="4" borderId="16" xfId="0" applyNumberFormat="1" applyFont="1" applyFill="1" applyBorder="1" applyAlignment="1" applyProtection="1">
      <alignment horizontal="center"/>
      <protection locked="0"/>
    </xf>
    <xf numFmtId="0" fontId="27" fillId="2" borderId="0" xfId="0" applyFont="1" applyFill="1" applyAlignment="1">
      <alignment horizontal="right"/>
    </xf>
    <xf numFmtId="166" fontId="26" fillId="4" borderId="15" xfId="0" applyNumberFormat="1" applyFont="1" applyFill="1" applyBorder="1" applyAlignment="1" applyProtection="1">
      <alignment horizontal="center"/>
      <protection locked="0"/>
    </xf>
    <xf numFmtId="164" fontId="29" fillId="4" borderId="22" xfId="0" applyNumberFormat="1" applyFont="1" applyFill="1" applyBorder="1" applyAlignment="1" applyProtection="1">
      <alignment horizontal="center"/>
      <protection locked="0"/>
    </xf>
    <xf numFmtId="0" fontId="11" fillId="5" borderId="23" xfId="0" applyFont="1" applyFill="1" applyBorder="1" applyAlignment="1">
      <alignment horizontal="center"/>
    </xf>
    <xf numFmtId="164" fontId="11" fillId="5" borderId="24" xfId="0" applyNumberFormat="1" applyFont="1" applyFill="1" applyBorder="1" applyAlignment="1">
      <alignment horizontal="center" vertical="center"/>
    </xf>
    <xf numFmtId="164" fontId="11" fillId="5" borderId="25" xfId="0" applyNumberFormat="1" applyFont="1" applyFill="1" applyBorder="1" applyAlignment="1">
      <alignment horizontal="center" vertical="center"/>
    </xf>
    <xf numFmtId="0" fontId="6" fillId="2" borderId="12" xfId="0" applyFont="1" applyFill="1" applyBorder="1" applyAlignment="1">
      <alignment horizontal="center"/>
    </xf>
    <xf numFmtId="167" fontId="15" fillId="4" borderId="16" xfId="0" applyNumberFormat="1" applyFont="1" applyFill="1" applyBorder="1" applyAlignment="1" applyProtection="1">
      <alignment horizontal="center"/>
      <protection locked="0"/>
    </xf>
    <xf numFmtId="167" fontId="26" fillId="4" borderId="16" xfId="0" applyNumberFormat="1" applyFont="1" applyFill="1" applyBorder="1" applyAlignment="1" applyProtection="1">
      <alignment horizontal="center"/>
      <protection locked="0"/>
    </xf>
    <xf numFmtId="0" fontId="30" fillId="2" borderId="0" xfId="0" applyFont="1" applyFill="1" applyAlignment="1">
      <alignment horizontal="center" vertical="center"/>
    </xf>
    <xf numFmtId="14" fontId="10" fillId="2" borderId="26" xfId="0" applyNumberFormat="1" applyFont="1" applyFill="1" applyBorder="1" applyAlignment="1">
      <alignment horizontal="center" vertical="center"/>
    </xf>
    <xf numFmtId="167" fontId="11" fillId="5" borderId="0" xfId="0" applyNumberFormat="1" applyFont="1" applyFill="1"/>
    <xf numFmtId="0" fontId="11" fillId="5" borderId="27" xfId="0" applyFont="1" applyFill="1" applyBorder="1" applyAlignment="1">
      <alignment horizontal="center"/>
    </xf>
    <xf numFmtId="164" fontId="11" fillId="5" borderId="28" xfId="0" applyNumberFormat="1" applyFont="1" applyFill="1" applyBorder="1" applyAlignment="1">
      <alignment horizontal="center"/>
    </xf>
    <xf numFmtId="0" fontId="31" fillId="2" borderId="0" xfId="0" applyFont="1" applyFill="1" applyAlignment="1">
      <alignment horizontal="center"/>
    </xf>
    <xf numFmtId="0" fontId="32" fillId="2" borderId="0" xfId="0" applyFont="1" applyFill="1" applyAlignment="1">
      <alignment horizontal="center"/>
    </xf>
    <xf numFmtId="0" fontId="11" fillId="2" borderId="0" xfId="0" applyFont="1" applyFill="1" applyAlignment="1">
      <alignment horizontal="right"/>
    </xf>
    <xf numFmtId="0" fontId="11" fillId="2" borderId="0" xfId="0" applyFont="1" applyFill="1"/>
    <xf numFmtId="0" fontId="11" fillId="2" borderId="13" xfId="0" applyFont="1" applyFill="1" applyBorder="1"/>
    <xf numFmtId="0" fontId="11" fillId="5" borderId="28" xfId="0" applyFont="1" applyFill="1" applyBorder="1"/>
    <xf numFmtId="0" fontId="23" fillId="2" borderId="12" xfId="0" applyFont="1" applyFill="1" applyBorder="1" applyAlignment="1">
      <alignment horizontal="right"/>
    </xf>
    <xf numFmtId="1" fontId="37" fillId="6" borderId="34" xfId="0" applyNumberFormat="1" applyFont="1" applyFill="1" applyBorder="1" applyAlignment="1">
      <alignment horizontal="center" vertical="center"/>
    </xf>
    <xf numFmtId="0" fontId="11" fillId="5" borderId="35" xfId="0" applyFont="1" applyFill="1" applyBorder="1" applyAlignment="1">
      <alignment horizontal="center" vertical="center"/>
    </xf>
    <xf numFmtId="164" fontId="11" fillId="5" borderId="36" xfId="0" applyNumberFormat="1" applyFont="1" applyFill="1" applyBorder="1" applyAlignment="1">
      <alignment horizontal="center" vertical="center"/>
    </xf>
    <xf numFmtId="0" fontId="23" fillId="2" borderId="12" xfId="0" applyFont="1" applyFill="1" applyBorder="1" applyAlignment="1">
      <alignment horizontal="right" vertical="top"/>
    </xf>
    <xf numFmtId="0" fontId="10" fillId="4" borderId="42" xfId="0" applyFont="1" applyFill="1" applyBorder="1" applyAlignment="1" applyProtection="1">
      <alignment horizontal="center" vertical="center"/>
      <protection locked="0"/>
    </xf>
    <xf numFmtId="0" fontId="11" fillId="5" borderId="8" xfId="0" applyFont="1" applyFill="1" applyBorder="1"/>
    <xf numFmtId="164" fontId="11" fillId="5" borderId="0" xfId="0" applyNumberFormat="1" applyFont="1" applyFill="1"/>
    <xf numFmtId="0" fontId="6" fillId="2" borderId="0" xfId="0" applyFont="1" applyFill="1"/>
    <xf numFmtId="0" fontId="41" fillId="2" borderId="0" xfId="0" applyFont="1" applyFill="1"/>
    <xf numFmtId="0" fontId="11" fillId="5" borderId="43" xfId="0" applyFont="1" applyFill="1" applyBorder="1" applyAlignment="1">
      <alignment horizontal="center" vertical="center"/>
    </xf>
    <xf numFmtId="164" fontId="11" fillId="5" borderId="44" xfId="0" applyNumberFormat="1" applyFont="1" applyFill="1" applyBorder="1" applyAlignment="1">
      <alignment horizontal="center" vertical="center"/>
    </xf>
    <xf numFmtId="0" fontId="23" fillId="2" borderId="12" xfId="0" applyFont="1" applyFill="1" applyBorder="1" applyAlignment="1">
      <alignment horizontal="center" vertical="center"/>
    </xf>
    <xf numFmtId="168" fontId="43" fillId="6" borderId="25" xfId="0" applyNumberFormat="1" applyFont="1" applyFill="1" applyBorder="1" applyAlignment="1">
      <alignment horizontal="center" vertical="center"/>
    </xf>
    <xf numFmtId="0" fontId="44" fillId="2" borderId="0" xfId="0" applyFont="1" applyFill="1" applyAlignment="1">
      <alignment vertical="center"/>
    </xf>
    <xf numFmtId="0" fontId="23" fillId="2" borderId="0" xfId="0" applyFont="1" applyFill="1" applyAlignment="1">
      <alignment horizontal="center" vertical="center" wrapText="1"/>
    </xf>
    <xf numFmtId="164" fontId="45" fillId="6" borderId="25" xfId="0" applyNumberFormat="1" applyFont="1" applyFill="1" applyBorder="1" applyAlignment="1">
      <alignment horizontal="center" vertical="center"/>
    </xf>
    <xf numFmtId="164" fontId="37" fillId="6" borderId="34" xfId="0" applyNumberFormat="1" applyFont="1" applyFill="1" applyBorder="1" applyAlignment="1">
      <alignment horizontal="center" vertical="center"/>
    </xf>
    <xf numFmtId="0" fontId="11" fillId="5" borderId="48" xfId="0" applyFont="1" applyFill="1" applyBorder="1" applyAlignment="1">
      <alignment horizontal="center" vertical="center"/>
    </xf>
    <xf numFmtId="164" fontId="11" fillId="5" borderId="49" xfId="0" applyNumberFormat="1" applyFont="1" applyFill="1" applyBorder="1" applyAlignment="1">
      <alignment horizontal="center" vertical="center"/>
    </xf>
    <xf numFmtId="0" fontId="27" fillId="2" borderId="12" xfId="0" applyFont="1" applyFill="1" applyBorder="1" applyAlignment="1">
      <alignment horizontal="center" vertical="center"/>
    </xf>
    <xf numFmtId="0" fontId="27" fillId="2" borderId="0" xfId="0" applyFont="1" applyFill="1" applyAlignment="1">
      <alignment horizontal="center" vertical="center"/>
    </xf>
    <xf numFmtId="167" fontId="45" fillId="6" borderId="25" xfId="0" applyNumberFormat="1" applyFont="1" applyFill="1" applyBorder="1" applyAlignment="1">
      <alignment horizontal="center" vertical="center"/>
    </xf>
    <xf numFmtId="0" fontId="44" fillId="2" borderId="0" xfId="0" applyFont="1" applyFill="1" applyAlignment="1">
      <alignment horizontal="left" vertical="center"/>
    </xf>
    <xf numFmtId="0" fontId="48" fillId="4" borderId="52" xfId="0" applyFont="1" applyFill="1" applyBorder="1" applyAlignment="1" applyProtection="1">
      <alignment horizontal="center" vertical="center"/>
      <protection locked="0"/>
    </xf>
    <xf numFmtId="0" fontId="11" fillId="5" borderId="53" xfId="0" applyFont="1" applyFill="1" applyBorder="1" applyAlignment="1">
      <alignment horizontal="center" vertical="center"/>
    </xf>
    <xf numFmtId="0" fontId="11" fillId="5" borderId="54" xfId="0" applyFont="1" applyFill="1" applyBorder="1" applyAlignment="1">
      <alignment horizontal="center" vertical="center"/>
    </xf>
    <xf numFmtId="0" fontId="6" fillId="5" borderId="56" xfId="0" applyFont="1" applyFill="1" applyBorder="1"/>
    <xf numFmtId="0" fontId="6" fillId="8" borderId="57" xfId="0" applyFont="1" applyFill="1" applyBorder="1"/>
    <xf numFmtId="0" fontId="6" fillId="8" borderId="0" xfId="0" applyFont="1" applyFill="1"/>
    <xf numFmtId="0" fontId="6" fillId="8" borderId="13" xfId="0" applyFont="1" applyFill="1" applyBorder="1"/>
    <xf numFmtId="0" fontId="29" fillId="2" borderId="58" xfId="0" applyFont="1" applyFill="1" applyBorder="1"/>
    <xf numFmtId="0" fontId="49" fillId="9" borderId="8" xfId="1" applyFont="1" applyFill="1" applyBorder="1" applyAlignment="1">
      <alignment horizontal="left" vertical="center"/>
    </xf>
    <xf numFmtId="167" fontId="50" fillId="9" borderId="8" xfId="1" applyNumberFormat="1" applyFont="1" applyFill="1" applyBorder="1" applyAlignment="1">
      <alignment horizontal="center" vertical="center"/>
    </xf>
    <xf numFmtId="0" fontId="50" fillId="9" borderId="8" xfId="1" applyFont="1" applyFill="1" applyBorder="1" applyAlignment="1">
      <alignment horizontal="left" vertical="center"/>
    </xf>
    <xf numFmtId="1" fontId="51" fillId="9" borderId="8" xfId="1" applyNumberFormat="1" applyFont="1" applyFill="1" applyBorder="1" applyAlignment="1">
      <alignment horizontal="left" vertical="center"/>
    </xf>
    <xf numFmtId="2" fontId="52" fillId="9" borderId="8" xfId="1" applyNumberFormat="1" applyFont="1" applyFill="1" applyBorder="1" applyAlignment="1">
      <alignment horizontal="left" vertical="center"/>
    </xf>
    <xf numFmtId="1" fontId="53" fillId="9" borderId="8" xfId="1" applyNumberFormat="1" applyFont="1" applyFill="1" applyBorder="1" applyAlignment="1">
      <alignment horizontal="center" vertical="center"/>
    </xf>
    <xf numFmtId="169" fontId="15" fillId="9" borderId="8" xfId="1" applyNumberFormat="1" applyFont="1" applyFill="1" applyBorder="1" applyAlignment="1">
      <alignment horizontal="right" vertical="center"/>
    </xf>
    <xf numFmtId="1" fontId="15" fillId="2" borderId="9" xfId="1" applyNumberFormat="1" applyFont="1" applyFill="1" applyBorder="1" applyAlignment="1">
      <alignment vertical="center"/>
    </xf>
    <xf numFmtId="0" fontId="6" fillId="10" borderId="13" xfId="0" applyFont="1" applyFill="1" applyBorder="1"/>
    <xf numFmtId="0" fontId="11" fillId="2" borderId="12" xfId="0" applyFont="1" applyFill="1" applyBorder="1"/>
    <xf numFmtId="1" fontId="54" fillId="2" borderId="0" xfId="1" applyNumberFormat="1" applyFont="1" applyFill="1"/>
    <xf numFmtId="0" fontId="15" fillId="2" borderId="0" xfId="1" applyFont="1" applyFill="1" applyAlignment="1">
      <alignment horizontal="center" vertical="center"/>
    </xf>
    <xf numFmtId="167" fontId="27" fillId="2" borderId="0" xfId="1" applyNumberFormat="1" applyFont="1" applyFill="1" applyAlignment="1">
      <alignment horizontal="center" vertical="center"/>
    </xf>
    <xf numFmtId="0" fontId="11" fillId="2" borderId="0" xfId="1" applyFont="1" applyFill="1" applyAlignment="1">
      <alignment horizontal="center" vertical="center"/>
    </xf>
    <xf numFmtId="167" fontId="54" fillId="2" borderId="0" xfId="1" applyNumberFormat="1" applyFont="1" applyFill="1" applyAlignment="1">
      <alignment horizontal="center" vertical="center"/>
    </xf>
    <xf numFmtId="2" fontId="55" fillId="2" borderId="0" xfId="1" applyNumberFormat="1" applyFont="1" applyFill="1" applyAlignment="1">
      <alignment horizontal="left" vertical="center"/>
    </xf>
    <xf numFmtId="169" fontId="15" fillId="9" borderId="0" xfId="1" applyNumberFormat="1" applyFont="1" applyFill="1" applyAlignment="1">
      <alignment horizontal="right" vertical="center"/>
    </xf>
    <xf numFmtId="1" fontId="15" fillId="2" borderId="13" xfId="1" applyNumberFormat="1" applyFont="1" applyFill="1" applyBorder="1" applyAlignment="1">
      <alignment vertical="center"/>
    </xf>
    <xf numFmtId="169" fontId="15" fillId="4" borderId="16" xfId="1" applyNumberFormat="1" applyFont="1" applyFill="1" applyBorder="1" applyAlignment="1" applyProtection="1">
      <alignment horizontal="center" vertical="center"/>
      <protection locked="0"/>
    </xf>
    <xf numFmtId="170" fontId="37" fillId="6" borderId="25" xfId="1" applyNumberFormat="1" applyFont="1" applyFill="1" applyBorder="1" applyAlignment="1">
      <alignment horizontal="center" vertical="center"/>
    </xf>
    <xf numFmtId="0" fontId="6" fillId="2" borderId="57" xfId="0" applyFont="1" applyFill="1" applyBorder="1"/>
    <xf numFmtId="0" fontId="6" fillId="2" borderId="58" xfId="0" applyFont="1" applyFill="1" applyBorder="1"/>
    <xf numFmtId="0" fontId="49" fillId="9" borderId="59" xfId="1" applyFont="1" applyFill="1" applyBorder="1" applyAlignment="1">
      <alignment horizontal="left" vertical="center"/>
    </xf>
    <xf numFmtId="167" fontId="50" fillId="9" borderId="59" xfId="1" applyNumberFormat="1" applyFont="1" applyFill="1" applyBorder="1" applyAlignment="1">
      <alignment horizontal="center" vertical="center"/>
    </xf>
    <xf numFmtId="0" fontId="50" fillId="9" borderId="59" xfId="1" applyFont="1" applyFill="1" applyBorder="1" applyAlignment="1">
      <alignment horizontal="left" vertical="center"/>
    </xf>
    <xf numFmtId="1" fontId="51" fillId="9" borderId="59" xfId="1" applyNumberFormat="1" applyFont="1" applyFill="1" applyBorder="1" applyAlignment="1">
      <alignment horizontal="left" vertical="center"/>
    </xf>
    <xf numFmtId="2" fontId="52" fillId="9" borderId="59" xfId="1" applyNumberFormat="1" applyFont="1" applyFill="1" applyBorder="1" applyAlignment="1">
      <alignment horizontal="left" vertical="center"/>
    </xf>
    <xf numFmtId="1" fontId="53" fillId="9" borderId="59" xfId="1" applyNumberFormat="1" applyFont="1" applyFill="1" applyBorder="1" applyAlignment="1">
      <alignment horizontal="center" vertical="center"/>
    </xf>
    <xf numFmtId="169" fontId="15" fillId="9" borderId="59" xfId="1" applyNumberFormat="1" applyFont="1" applyFill="1" applyBorder="1" applyAlignment="1">
      <alignment horizontal="right" vertical="center"/>
    </xf>
    <xf numFmtId="1" fontId="15" fillId="2" borderId="56" xfId="1" applyNumberFormat="1" applyFont="1" applyFill="1" applyBorder="1" applyAlignment="1">
      <alignment vertical="center"/>
    </xf>
    <xf numFmtId="2" fontId="56" fillId="2" borderId="0" xfId="1" applyNumberFormat="1" applyFont="1" applyFill="1" applyAlignment="1">
      <alignment horizontal="left" vertical="center"/>
    </xf>
    <xf numFmtId="164" fontId="37" fillId="6" borderId="25" xfId="1" applyNumberFormat="1" applyFont="1" applyFill="1" applyBorder="1" applyAlignment="1">
      <alignment horizontal="center" vertical="center"/>
    </xf>
    <xf numFmtId="167" fontId="57" fillId="9" borderId="59" xfId="1" applyNumberFormat="1" applyFont="1" applyFill="1" applyBorder="1" applyAlignment="1">
      <alignment horizontal="center" vertical="center"/>
    </xf>
    <xf numFmtId="0" fontId="57" fillId="9" borderId="59" xfId="1" applyFont="1" applyFill="1" applyBorder="1" applyAlignment="1">
      <alignment horizontal="left" vertical="center"/>
    </xf>
    <xf numFmtId="1" fontId="58" fillId="9" borderId="59" xfId="1" applyNumberFormat="1" applyFont="1" applyFill="1" applyBorder="1" applyAlignment="1">
      <alignment horizontal="left" vertical="center"/>
    </xf>
    <xf numFmtId="2" fontId="59" fillId="9" borderId="59" xfId="1" applyNumberFormat="1" applyFont="1" applyFill="1" applyBorder="1" applyAlignment="1">
      <alignment horizontal="left" vertical="center"/>
    </xf>
    <xf numFmtId="1" fontId="60" fillId="9" borderId="59" xfId="1" applyNumberFormat="1" applyFont="1" applyFill="1" applyBorder="1" applyAlignment="1">
      <alignment horizontal="center" vertical="center"/>
    </xf>
    <xf numFmtId="169" fontId="61" fillId="9" borderId="59" xfId="1" applyNumberFormat="1" applyFont="1" applyFill="1" applyBorder="1" applyAlignment="1">
      <alignment horizontal="right" vertical="center"/>
    </xf>
    <xf numFmtId="1" fontId="61" fillId="2" borderId="56" xfId="1" applyNumberFormat="1" applyFont="1" applyFill="1" applyBorder="1" applyAlignment="1">
      <alignment vertical="center"/>
    </xf>
    <xf numFmtId="1" fontId="62" fillId="2" borderId="0" xfId="1" applyNumberFormat="1" applyFont="1" applyFill="1"/>
    <xf numFmtId="0" fontId="63" fillId="2" borderId="0" xfId="1" applyFont="1" applyFill="1" applyAlignment="1">
      <alignment horizontal="center" vertical="center"/>
    </xf>
    <xf numFmtId="0" fontId="54" fillId="2" borderId="0" xfId="1" applyFont="1" applyFill="1" applyAlignment="1">
      <alignment horizontal="center" vertical="center"/>
    </xf>
    <xf numFmtId="2" fontId="64" fillId="2" borderId="0" xfId="1" applyNumberFormat="1" applyFont="1" applyFill="1" applyAlignment="1">
      <alignment horizontal="left" vertical="center"/>
    </xf>
    <xf numFmtId="169" fontId="61" fillId="9" borderId="0" xfId="1" applyNumberFormat="1" applyFont="1" applyFill="1" applyAlignment="1">
      <alignment horizontal="right" vertical="center"/>
    </xf>
    <xf numFmtId="1" fontId="61" fillId="2" borderId="13" xfId="1" applyNumberFormat="1" applyFont="1" applyFill="1" applyBorder="1" applyAlignment="1">
      <alignment vertical="center"/>
    </xf>
    <xf numFmtId="0" fontId="61" fillId="2" borderId="0" xfId="1" applyFont="1" applyFill="1" applyAlignment="1">
      <alignment horizontal="center" vertical="center"/>
    </xf>
    <xf numFmtId="167" fontId="58" fillId="9" borderId="59" xfId="1" applyNumberFormat="1" applyFont="1" applyFill="1" applyBorder="1" applyAlignment="1">
      <alignment horizontal="center" vertical="center"/>
    </xf>
    <xf numFmtId="0" fontId="58" fillId="9" borderId="59" xfId="1" applyFont="1" applyFill="1" applyBorder="1" applyAlignment="1">
      <alignment horizontal="left" vertical="center"/>
    </xf>
    <xf numFmtId="2" fontId="58" fillId="9" borderId="59" xfId="1" applyNumberFormat="1" applyFont="1" applyFill="1" applyBorder="1" applyAlignment="1">
      <alignment horizontal="left" vertical="center"/>
    </xf>
    <xf numFmtId="1" fontId="61" fillId="9" borderId="59" xfId="1" applyNumberFormat="1" applyFont="1" applyFill="1" applyBorder="1" applyAlignment="1">
      <alignment horizontal="center" vertical="center"/>
    </xf>
    <xf numFmtId="0" fontId="6" fillId="2" borderId="56" xfId="0" applyFont="1" applyFill="1" applyBorder="1"/>
    <xf numFmtId="0" fontId="6" fillId="5" borderId="13" xfId="0" applyFont="1" applyFill="1" applyBorder="1"/>
    <xf numFmtId="1" fontId="54" fillId="9" borderId="0" xfId="1" applyNumberFormat="1" applyFont="1" applyFill="1" applyAlignment="1">
      <alignment horizontal="center" vertical="center"/>
    </xf>
    <xf numFmtId="1" fontId="60" fillId="9" borderId="0" xfId="1" applyNumberFormat="1" applyFont="1" applyFill="1" applyAlignment="1">
      <alignment horizontal="center" vertical="center"/>
    </xf>
    <xf numFmtId="0" fontId="6" fillId="2" borderId="13" xfId="0" applyFont="1" applyFill="1" applyBorder="1"/>
    <xf numFmtId="0" fontId="61" fillId="9" borderId="0" xfId="1" applyFont="1" applyFill="1" applyAlignment="1">
      <alignment horizontal="center" vertical="center"/>
    </xf>
    <xf numFmtId="164" fontId="15" fillId="11" borderId="16" xfId="1" applyNumberFormat="1" applyFont="1" applyFill="1" applyBorder="1" applyAlignment="1" applyProtection="1">
      <alignment horizontal="center" vertical="center"/>
      <protection locked="0"/>
    </xf>
    <xf numFmtId="171" fontId="66" fillId="9" borderId="0" xfId="1" applyNumberFormat="1" applyFont="1" applyFill="1" applyAlignment="1" applyProtection="1">
      <alignment horizontal="center" vertical="center"/>
      <protection hidden="1"/>
    </xf>
    <xf numFmtId="171" fontId="67" fillId="9" borderId="0" xfId="1" applyNumberFormat="1" applyFont="1" applyFill="1" applyAlignment="1">
      <alignment horizontal="center" vertical="center"/>
    </xf>
    <xf numFmtId="167" fontId="27" fillId="9" borderId="0" xfId="1" applyNumberFormat="1" applyFont="1" applyFill="1" applyAlignment="1">
      <alignment horizontal="center" vertical="center"/>
    </xf>
    <xf numFmtId="0" fontId="62" fillId="9" borderId="0" xfId="1" applyFont="1" applyFill="1" applyAlignment="1">
      <alignment horizontal="center" vertical="center"/>
    </xf>
    <xf numFmtId="1" fontId="54" fillId="9" borderId="0" xfId="1" applyNumberFormat="1" applyFont="1" applyFill="1" applyAlignment="1">
      <alignment horizontal="left" vertical="center"/>
    </xf>
    <xf numFmtId="2" fontId="68" fillId="9" borderId="0" xfId="1" applyNumberFormat="1" applyFont="1" applyFill="1" applyAlignment="1">
      <alignment horizontal="left" vertical="center"/>
    </xf>
    <xf numFmtId="0" fontId="69" fillId="9" borderId="0" xfId="1" applyFont="1" applyFill="1" applyAlignment="1">
      <alignment horizontal="right" vertical="center"/>
    </xf>
    <xf numFmtId="1" fontId="70" fillId="9" borderId="0" xfId="1" applyNumberFormat="1" applyFont="1" applyFill="1" applyAlignment="1">
      <alignment horizontal="center" vertical="center"/>
    </xf>
    <xf numFmtId="0" fontId="71" fillId="9" borderId="0" xfId="1" applyFont="1" applyFill="1" applyAlignment="1">
      <alignment horizontal="left" vertical="center"/>
    </xf>
    <xf numFmtId="1" fontId="72" fillId="9" borderId="0" xfId="1" applyNumberFormat="1" applyFont="1" applyFill="1" applyAlignment="1">
      <alignment horizontal="center" vertical="center"/>
    </xf>
    <xf numFmtId="2" fontId="61" fillId="9" borderId="0" xfId="1" applyNumberFormat="1" applyFont="1" applyFill="1" applyAlignment="1">
      <alignment horizontal="center" vertical="center"/>
    </xf>
    <xf numFmtId="172" fontId="15" fillId="11" borderId="16" xfId="1" applyNumberFormat="1" applyFont="1" applyFill="1" applyBorder="1" applyAlignment="1" applyProtection="1">
      <alignment horizontal="center" vertical="center"/>
      <protection locked="0"/>
    </xf>
    <xf numFmtId="167" fontId="31" fillId="2" borderId="0" xfId="1" applyNumberFormat="1" applyFont="1" applyFill="1" applyAlignment="1">
      <alignment horizontal="left" vertical="center"/>
    </xf>
    <xf numFmtId="167" fontId="70" fillId="2" borderId="0" xfId="1" applyNumberFormat="1" applyFont="1" applyFill="1" applyAlignment="1">
      <alignment horizontal="center" vertical="center"/>
    </xf>
    <xf numFmtId="0" fontId="74" fillId="2" borderId="0" xfId="1" applyFont="1" applyFill="1" applyAlignment="1">
      <alignment horizontal="left" vertical="center"/>
    </xf>
    <xf numFmtId="169" fontId="75" fillId="2" borderId="0" xfId="1" applyNumberFormat="1" applyFont="1" applyFill="1" applyAlignment="1">
      <alignment horizontal="right" vertical="center"/>
    </xf>
    <xf numFmtId="169" fontId="76" fillId="2" borderId="0" xfId="1" applyNumberFormat="1" applyFont="1" applyFill="1" applyAlignment="1">
      <alignment horizontal="right" vertical="center"/>
    </xf>
    <xf numFmtId="1" fontId="60" fillId="2" borderId="0" xfId="1" applyNumberFormat="1" applyFont="1" applyFill="1" applyAlignment="1">
      <alignment horizontal="center" vertical="center"/>
    </xf>
    <xf numFmtId="169" fontId="61" fillId="2" borderId="0" xfId="1" applyNumberFormat="1" applyFont="1" applyFill="1" applyAlignment="1">
      <alignment horizontal="right" vertical="center"/>
    </xf>
    <xf numFmtId="0" fontId="6" fillId="5" borderId="63" xfId="0" applyFont="1" applyFill="1" applyBorder="1"/>
    <xf numFmtId="0" fontId="77" fillId="5" borderId="63" xfId="0" applyFont="1" applyFill="1" applyBorder="1"/>
    <xf numFmtId="0" fontId="11" fillId="4" borderId="0" xfId="0" applyFont="1" applyFill="1"/>
    <xf numFmtId="0" fontId="11" fillId="2" borderId="65" xfId="0" applyFont="1" applyFill="1" applyBorder="1"/>
    <xf numFmtId="0" fontId="11" fillId="2" borderId="64" xfId="0" applyFont="1" applyFill="1" applyBorder="1"/>
    <xf numFmtId="0" fontId="11" fillId="2" borderId="57" xfId="0" applyFont="1" applyFill="1" applyBorder="1"/>
    <xf numFmtId="0" fontId="11" fillId="2" borderId="59" xfId="0" applyFont="1" applyFill="1" applyBorder="1" applyAlignment="1">
      <alignment horizontal="center"/>
    </xf>
    <xf numFmtId="0" fontId="11" fillId="2" borderId="59" xfId="0" applyFont="1" applyFill="1" applyBorder="1"/>
    <xf numFmtId="0" fontId="11" fillId="2" borderId="58" xfId="0" applyFont="1" applyFill="1" applyBorder="1"/>
    <xf numFmtId="173" fontId="11" fillId="2" borderId="0" xfId="0" applyNumberFormat="1" applyFont="1" applyFill="1" applyAlignment="1">
      <alignment horizontal="center"/>
    </xf>
    <xf numFmtId="0" fontId="11" fillId="2" borderId="0" xfId="0" applyFont="1" applyFill="1" applyAlignment="1">
      <alignment horizontal="center"/>
    </xf>
    <xf numFmtId="1" fontId="11" fillId="2" borderId="0" xfId="0" applyNumberFormat="1" applyFont="1" applyFill="1" applyAlignment="1">
      <alignment horizontal="center"/>
    </xf>
    <xf numFmtId="0" fontId="78" fillId="2" borderId="0" xfId="0" applyFont="1" applyFill="1" applyAlignment="1">
      <alignment horizontal="center"/>
    </xf>
    <xf numFmtId="0" fontId="10" fillId="2" borderId="0" xfId="0" applyFont="1" applyFill="1"/>
    <xf numFmtId="0" fontId="79" fillId="2" borderId="0" xfId="0" applyFont="1" applyFill="1"/>
    <xf numFmtId="2" fontId="69" fillId="5" borderId="0" xfId="1" applyNumberFormat="1" applyFont="1" applyFill="1" applyAlignment="1">
      <alignment horizontal="left" vertical="center"/>
    </xf>
    <xf numFmtId="0" fontId="80" fillId="9" borderId="12" xfId="1" applyFont="1" applyFill="1" applyBorder="1" applyAlignment="1">
      <alignment horizontal="left" vertical="center"/>
    </xf>
    <xf numFmtId="0" fontId="61" fillId="5" borderId="0" xfId="1" applyFont="1" applyFill="1" applyAlignment="1">
      <alignment horizontal="center" vertical="center"/>
    </xf>
    <xf numFmtId="167" fontId="81" fillId="5" borderId="0" xfId="1" applyNumberFormat="1" applyFont="1" applyFill="1" applyAlignment="1">
      <alignment horizontal="center" vertical="center"/>
    </xf>
    <xf numFmtId="1" fontId="69" fillId="5" borderId="0" xfId="1" applyNumberFormat="1" applyFont="1" applyFill="1" applyAlignment="1">
      <alignment horizontal="left" vertical="center"/>
    </xf>
    <xf numFmtId="0" fontId="82" fillId="9" borderId="12" xfId="1" applyFont="1" applyFill="1" applyBorder="1" applyAlignment="1">
      <alignment horizontal="left" vertical="center"/>
    </xf>
    <xf numFmtId="167" fontId="15" fillId="11" borderId="16" xfId="1" applyNumberFormat="1" applyFont="1" applyFill="1" applyBorder="1" applyAlignment="1" applyProtection="1">
      <alignment horizontal="center" vertical="center"/>
      <protection locked="0"/>
    </xf>
    <xf numFmtId="0" fontId="83" fillId="2" borderId="0" xfId="0" applyFont="1" applyFill="1" applyAlignment="1">
      <alignment vertical="center"/>
    </xf>
    <xf numFmtId="0" fontId="15" fillId="5" borderId="0" xfId="1" applyFont="1" applyFill="1" applyAlignment="1">
      <alignment horizontal="left" vertical="center"/>
    </xf>
    <xf numFmtId="1" fontId="62" fillId="5" borderId="0" xfId="1" applyNumberFormat="1" applyFont="1" applyFill="1" applyAlignment="1">
      <alignment horizontal="left" vertical="center"/>
    </xf>
    <xf numFmtId="2" fontId="61" fillId="5" borderId="0" xfId="1" applyNumberFormat="1" applyFont="1" applyFill="1" applyAlignment="1">
      <alignment horizontal="left" vertical="center"/>
    </xf>
    <xf numFmtId="0" fontId="61" fillId="5" borderId="0" xfId="1" applyFont="1" applyFill="1" applyAlignment="1">
      <alignment horizontal="left" vertical="center"/>
    </xf>
    <xf numFmtId="167" fontId="15" fillId="4" borderId="66" xfId="1" applyNumberFormat="1" applyFont="1" applyFill="1" applyBorder="1" applyAlignment="1" applyProtection="1">
      <alignment horizontal="center" vertical="center"/>
      <protection locked="0"/>
    </xf>
    <xf numFmtId="0" fontId="83" fillId="2" borderId="67" xfId="0" applyFont="1" applyFill="1" applyBorder="1" applyAlignment="1">
      <alignment vertical="center"/>
    </xf>
    <xf numFmtId="164" fontId="16" fillId="6" borderId="25" xfId="1" applyNumberFormat="1" applyFont="1" applyFill="1" applyBorder="1" applyAlignment="1" applyProtection="1">
      <alignment horizontal="center" vertical="center"/>
      <protection hidden="1"/>
    </xf>
    <xf numFmtId="0" fontId="6" fillId="5" borderId="70" xfId="0" applyFont="1" applyFill="1" applyBorder="1"/>
    <xf numFmtId="0" fontId="77" fillId="5" borderId="13" xfId="0" applyFont="1" applyFill="1" applyBorder="1"/>
    <xf numFmtId="0" fontId="82" fillId="13" borderId="15" xfId="1" applyFont="1" applyFill="1" applyBorder="1" applyAlignment="1">
      <alignment horizontal="left" vertical="center"/>
    </xf>
    <xf numFmtId="0" fontId="11" fillId="5" borderId="71" xfId="0" applyFont="1" applyFill="1" applyBorder="1"/>
    <xf numFmtId="0" fontId="11" fillId="5" borderId="71" xfId="0" applyFont="1" applyFill="1" applyBorder="1" applyAlignment="1">
      <alignment horizontal="center"/>
    </xf>
    <xf numFmtId="0" fontId="11" fillId="5" borderId="72" xfId="0" applyFont="1" applyFill="1" applyBorder="1"/>
    <xf numFmtId="0" fontId="82" fillId="13" borderId="73" xfId="1" applyFont="1" applyFill="1" applyBorder="1" applyAlignment="1">
      <alignment horizontal="left" vertical="center"/>
    </xf>
    <xf numFmtId="0" fontId="11" fillId="5" borderId="68" xfId="0" applyFont="1" applyFill="1" applyBorder="1"/>
    <xf numFmtId="0" fontId="77" fillId="5" borderId="69" xfId="0" applyFont="1" applyFill="1" applyBorder="1"/>
    <xf numFmtId="169" fontId="85" fillId="4" borderId="75" xfId="1" applyNumberFormat="1" applyFont="1" applyFill="1" applyBorder="1" applyAlignment="1">
      <alignment horizontal="right" vertical="center"/>
    </xf>
    <xf numFmtId="169" fontId="86" fillId="4" borderId="76" xfId="1" applyNumberFormat="1" applyFont="1" applyFill="1" applyBorder="1" applyAlignment="1">
      <alignment horizontal="right" vertical="center"/>
    </xf>
    <xf numFmtId="0" fontId="11" fillId="4" borderId="14" xfId="0" applyFont="1" applyFill="1" applyBorder="1"/>
    <xf numFmtId="0" fontId="86" fillId="4" borderId="76" xfId="0" applyFont="1" applyFill="1" applyBorder="1" applyAlignment="1">
      <alignment horizontal="center" vertical="center"/>
    </xf>
    <xf numFmtId="0" fontId="87" fillId="4" borderId="76" xfId="1" applyFont="1" applyFill="1" applyBorder="1" applyAlignment="1">
      <alignment horizontal="left" vertical="center"/>
    </xf>
    <xf numFmtId="0" fontId="86" fillId="4" borderId="76" xfId="1" applyFont="1" applyFill="1" applyBorder="1" applyAlignment="1">
      <alignment horizontal="center" vertical="center"/>
    </xf>
    <xf numFmtId="1" fontId="86" fillId="4" borderId="76" xfId="1" applyNumberFormat="1" applyFont="1" applyFill="1" applyBorder="1" applyAlignment="1">
      <alignment horizontal="center" vertical="center"/>
    </xf>
    <xf numFmtId="171" fontId="86" fillId="4" borderId="76" xfId="1" applyNumberFormat="1" applyFont="1" applyFill="1" applyBorder="1" applyAlignment="1">
      <alignment horizontal="center" vertical="center"/>
    </xf>
    <xf numFmtId="1" fontId="86" fillId="4" borderId="76" xfId="1" applyNumberFormat="1" applyFont="1" applyFill="1" applyBorder="1" applyAlignment="1">
      <alignment horizontal="right" vertical="center"/>
    </xf>
    <xf numFmtId="1" fontId="88" fillId="4" borderId="76" xfId="1" applyNumberFormat="1" applyFont="1" applyFill="1" applyBorder="1" applyAlignment="1">
      <alignment horizontal="left" vertical="center"/>
    </xf>
    <xf numFmtId="169" fontId="89" fillId="4" borderId="76" xfId="1" applyNumberFormat="1" applyFont="1" applyFill="1" applyBorder="1" applyAlignment="1">
      <alignment horizontal="right" vertical="center"/>
    </xf>
    <xf numFmtId="1" fontId="87" fillId="4" borderId="76" xfId="1" applyNumberFormat="1" applyFont="1" applyFill="1" applyBorder="1" applyAlignment="1">
      <alignment horizontal="left" vertical="center"/>
    </xf>
    <xf numFmtId="0" fontId="90" fillId="4" borderId="76" xfId="1" applyFont="1" applyFill="1" applyBorder="1" applyAlignment="1">
      <alignment horizontal="left" vertical="center"/>
    </xf>
    <xf numFmtId="0" fontId="90" fillId="4" borderId="76" xfId="1" applyFont="1" applyFill="1" applyBorder="1" applyAlignment="1">
      <alignment horizontal="center" vertical="center"/>
    </xf>
    <xf numFmtId="2" fontId="86" fillId="4" borderId="76" xfId="1" applyNumberFormat="1" applyFont="1" applyFill="1" applyBorder="1" applyAlignment="1">
      <alignment horizontal="center" vertical="center"/>
    </xf>
    <xf numFmtId="1" fontId="89" fillId="4" borderId="76" xfId="1" applyNumberFormat="1" applyFont="1" applyFill="1" applyBorder="1" applyAlignment="1">
      <alignment horizontal="center" vertical="center"/>
    </xf>
    <xf numFmtId="0" fontId="86" fillId="4" borderId="78" xfId="1" applyFont="1" applyFill="1" applyBorder="1" applyAlignment="1">
      <alignment horizontal="center" vertical="center"/>
    </xf>
    <xf numFmtId="1" fontId="86" fillId="4" borderId="78" xfId="1" applyNumberFormat="1" applyFont="1" applyFill="1" applyBorder="1" applyAlignment="1">
      <alignment horizontal="center" vertical="center"/>
    </xf>
    <xf numFmtId="171" fontId="86" fillId="4" borderId="78" xfId="1" applyNumberFormat="1" applyFont="1" applyFill="1" applyBorder="1" applyAlignment="1">
      <alignment horizontal="center" vertical="center"/>
    </xf>
    <xf numFmtId="2" fontId="86" fillId="4" borderId="78" xfId="1" applyNumberFormat="1" applyFont="1" applyFill="1" applyBorder="1" applyAlignment="1">
      <alignment horizontal="center" vertical="center"/>
    </xf>
    <xf numFmtId="1" fontId="86" fillId="4" borderId="78" xfId="1" applyNumberFormat="1" applyFont="1" applyFill="1" applyBorder="1" applyAlignment="1">
      <alignment horizontal="right" vertical="center"/>
    </xf>
    <xf numFmtId="169" fontId="86" fillId="4" borderId="78" xfId="1" applyNumberFormat="1" applyFont="1" applyFill="1" applyBorder="1" applyAlignment="1">
      <alignment horizontal="right" vertical="center"/>
    </xf>
    <xf numFmtId="169" fontId="86" fillId="4" borderId="79" xfId="1" applyNumberFormat="1" applyFont="1" applyFill="1" applyBorder="1" applyAlignment="1">
      <alignment horizontal="right" vertical="center"/>
    </xf>
    <xf numFmtId="0" fontId="11" fillId="4" borderId="80" xfId="0" applyFont="1" applyFill="1" applyBorder="1"/>
    <xf numFmtId="0" fontId="11" fillId="4" borderId="81" xfId="0" applyFont="1" applyFill="1" applyBorder="1"/>
    <xf numFmtId="0" fontId="6" fillId="0" borderId="0" xfId="0" applyFont="1" applyAlignment="1">
      <alignment horizontal="center" vertical="top" wrapText="1"/>
    </xf>
    <xf numFmtId="0" fontId="0" fillId="0" borderId="0" xfId="0" applyAlignment="1">
      <alignment vertical="top" wrapText="1"/>
    </xf>
    <xf numFmtId="0" fontId="4" fillId="0" borderId="0" xfId="0" applyFont="1" applyAlignment="1">
      <alignment horizontal="lef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14" borderId="0" xfId="0" applyFill="1" applyAlignment="1">
      <alignment wrapText="1"/>
    </xf>
    <xf numFmtId="0" fontId="4" fillId="0" borderId="0" xfId="0" applyFont="1" applyAlignment="1">
      <alignment vertical="top" wrapText="1"/>
    </xf>
    <xf numFmtId="0" fontId="26" fillId="0" borderId="0" xfId="0" applyFont="1" applyAlignment="1">
      <alignment vertical="top" wrapText="1"/>
    </xf>
    <xf numFmtId="16" fontId="0" fillId="0" borderId="0" xfId="0" applyNumberFormat="1"/>
    <xf numFmtId="15" fontId="0" fillId="0" borderId="0" xfId="0" applyNumberFormat="1"/>
    <xf numFmtId="0" fontId="0" fillId="0" borderId="0" xfId="0" applyAlignment="1">
      <alignment horizontal="center" vertical="top" wrapText="1"/>
    </xf>
    <xf numFmtId="0" fontId="0" fillId="0" borderId="4" xfId="0" applyBorder="1" applyAlignment="1">
      <alignment vertical="top"/>
    </xf>
    <xf numFmtId="0" fontId="0" fillId="0" borderId="4" xfId="0" applyBorder="1" applyAlignment="1">
      <alignment wrapText="1"/>
    </xf>
    <xf numFmtId="16" fontId="0" fillId="0" borderId="4" xfId="0" applyNumberFormat="1" applyBorder="1"/>
    <xf numFmtId="0" fontId="0" fillId="0" borderId="1" xfId="0" applyBorder="1" applyAlignment="1">
      <alignment horizontal="center" vertical="top" wrapText="1"/>
    </xf>
    <xf numFmtId="0" fontId="1" fillId="0" borderId="1" xfId="0" applyFont="1" applyBorder="1" applyAlignment="1">
      <alignment horizontal="center" vertical="top" wrapText="1"/>
    </xf>
    <xf numFmtId="0" fontId="0" fillId="0" borderId="0" xfId="0" applyAlignment="1">
      <alignment horizontal="center" vertical="top"/>
    </xf>
    <xf numFmtId="0" fontId="0" fillId="0" borderId="1" xfId="0" applyBorder="1" applyAlignment="1">
      <alignment horizontal="center" vertical="top"/>
    </xf>
    <xf numFmtId="0" fontId="5" fillId="0" borderId="1" xfId="0" applyFont="1" applyBorder="1" applyAlignment="1">
      <alignment horizontal="center" vertical="top" wrapText="1"/>
    </xf>
    <xf numFmtId="0" fontId="0" fillId="0" borderId="4" xfId="0" applyBorder="1" applyAlignment="1">
      <alignment horizontal="center" vertical="top"/>
    </xf>
    <xf numFmtId="0" fontId="0" fillId="0" borderId="0" xfId="0" applyAlignment="1">
      <alignment horizontal="center"/>
    </xf>
    <xf numFmtId="0" fontId="0" fillId="0" borderId="0" xfId="0" applyAlignment="1">
      <alignment horizontal="right"/>
    </xf>
    <xf numFmtId="0" fontId="105" fillId="15" borderId="1" xfId="0" applyFont="1" applyFill="1" applyBorder="1" applyAlignment="1">
      <alignment vertical="center" wrapText="1"/>
    </xf>
    <xf numFmtId="0" fontId="105" fillId="16" borderId="1" xfId="0" applyFont="1" applyFill="1" applyBorder="1" applyAlignment="1">
      <alignment vertical="center" wrapText="1"/>
    </xf>
    <xf numFmtId="0" fontId="105" fillId="16" borderId="1" xfId="0" applyFont="1" applyFill="1" applyBorder="1" applyAlignment="1">
      <alignment horizontal="center" vertical="center" wrapText="1"/>
    </xf>
    <xf numFmtId="0" fontId="72" fillId="16" borderId="1" xfId="0" applyFont="1" applyFill="1" applyBorder="1" applyAlignment="1">
      <alignment vertical="center" wrapText="1"/>
    </xf>
    <xf numFmtId="0" fontId="105" fillId="17" borderId="1" xfId="0" applyFont="1" applyFill="1" applyBorder="1" applyAlignment="1">
      <alignment vertical="center" wrapText="1"/>
    </xf>
    <xf numFmtId="0" fontId="105" fillId="17" borderId="1" xfId="0" applyFont="1" applyFill="1" applyBorder="1" applyAlignment="1">
      <alignment horizontal="center" vertical="center" wrapText="1"/>
    </xf>
    <xf numFmtId="0" fontId="72" fillId="17" borderId="1" xfId="0" applyFont="1" applyFill="1" applyBorder="1" applyAlignment="1">
      <alignment vertical="center" wrapText="1"/>
    </xf>
    <xf numFmtId="14" fontId="105" fillId="16" borderId="1" xfId="0" applyNumberFormat="1" applyFont="1" applyFill="1" applyBorder="1" applyAlignment="1">
      <alignment vertical="center" wrapText="1"/>
    </xf>
    <xf numFmtId="14" fontId="105" fillId="17" borderId="1" xfId="0" applyNumberFormat="1" applyFont="1" applyFill="1" applyBorder="1" applyAlignment="1">
      <alignment vertical="center" wrapText="1"/>
    </xf>
    <xf numFmtId="0" fontId="0" fillId="0" borderId="82" xfId="0" applyBorder="1"/>
    <xf numFmtId="0" fontId="0" fillId="0" borderId="83" xfId="0" applyBorder="1"/>
    <xf numFmtId="0" fontId="0" fillId="0" borderId="5" xfId="0" applyBorder="1" applyAlignment="1">
      <alignment horizontal="center" vertical="top"/>
    </xf>
    <xf numFmtId="0" fontId="0" fillId="0" borderId="84" xfId="0" applyBorder="1" applyAlignment="1">
      <alignment vertical="top" wrapText="1"/>
    </xf>
    <xf numFmtId="0" fontId="0" fillId="0" borderId="2" xfId="0" applyBorder="1" applyAlignment="1">
      <alignment vertical="top" wrapText="1"/>
    </xf>
    <xf numFmtId="0" fontId="0" fillId="0" borderId="2" xfId="0" applyBorder="1" applyAlignment="1">
      <alignment horizontal="center" vertical="top" wrapText="1"/>
    </xf>
    <xf numFmtId="0" fontId="106" fillId="18" borderId="1" xfId="2" applyFill="1" applyBorder="1" applyAlignment="1">
      <alignment horizontal="center" vertical="center" wrapText="1"/>
    </xf>
    <xf numFmtId="0" fontId="106" fillId="16" borderId="1" xfId="2" applyFill="1" applyBorder="1" applyAlignment="1">
      <alignment vertical="center" wrapText="1"/>
    </xf>
    <xf numFmtId="0" fontId="106" fillId="17" borderId="1" xfId="2" applyFill="1" applyBorder="1" applyAlignment="1">
      <alignment vertical="center" wrapText="1"/>
    </xf>
    <xf numFmtId="0" fontId="105" fillId="14" borderId="1" xfId="0" applyFont="1" applyFill="1" applyBorder="1" applyAlignment="1">
      <alignment vertical="center" wrapText="1"/>
    </xf>
    <xf numFmtId="14" fontId="0" fillId="0" borderId="0" xfId="0" applyNumberFormat="1"/>
    <xf numFmtId="0" fontId="2" fillId="0" borderId="4" xfId="0" applyFont="1" applyBorder="1" applyAlignment="1">
      <alignment vertical="top"/>
    </xf>
    <xf numFmtId="0" fontId="0" fillId="0" borderId="1" xfId="0" applyBorder="1" applyAlignment="1">
      <alignment horizontal="center" vertical="center" wrapText="1"/>
    </xf>
    <xf numFmtId="0" fontId="2" fillId="0" borderId="4" xfId="0" applyFont="1"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vertical="center" wrapText="1"/>
    </xf>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vertical="center" wrapText="1"/>
    </xf>
    <xf numFmtId="0" fontId="0" fillId="0" borderId="1" xfId="0" applyBorder="1" applyAlignment="1">
      <alignment horizontal="center" wrapText="1"/>
    </xf>
    <xf numFmtId="0" fontId="13" fillId="5" borderId="45" xfId="0" applyFont="1" applyFill="1" applyBorder="1" applyAlignment="1">
      <alignment horizontal="left"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7" fillId="2" borderId="7" xfId="0" applyFont="1" applyFill="1" applyBorder="1" applyAlignment="1">
      <alignment horizontal="center" vertical="center"/>
    </xf>
    <xf numFmtId="0" fontId="6" fillId="0" borderId="8" xfId="0" applyFont="1" applyBorder="1" applyAlignment="1">
      <alignment horizontal="center" vertical="center"/>
    </xf>
    <xf numFmtId="0" fontId="9" fillId="3" borderId="10" xfId="1" applyFont="1" applyFill="1" applyBorder="1" applyAlignment="1">
      <alignment horizontal="center"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3" fillId="2" borderId="0" xfId="1" applyFont="1" applyFill="1" applyAlignment="1">
      <alignment horizontal="center" vertical="center" wrapText="1"/>
    </xf>
    <xf numFmtId="0" fontId="14" fillId="2" borderId="0" xfId="0" applyFont="1" applyFill="1" applyAlignment="1">
      <alignment horizontal="center" vertical="center" wrapText="1"/>
    </xf>
    <xf numFmtId="0" fontId="13" fillId="2" borderId="0" xfId="0" applyFont="1" applyFill="1" applyAlignment="1">
      <alignment horizontal="center" vertical="center" wrapText="1"/>
    </xf>
    <xf numFmtId="0" fontId="22" fillId="4" borderId="18" xfId="0" applyFont="1" applyFill="1" applyBorder="1" applyAlignment="1">
      <alignment horizontal="center" vertical="center" wrapText="1"/>
    </xf>
    <xf numFmtId="0" fontId="6" fillId="4" borderId="20" xfId="0" applyFont="1" applyFill="1" applyBorder="1" applyAlignment="1">
      <alignment vertical="center" wrapText="1"/>
    </xf>
    <xf numFmtId="164" fontId="25" fillId="6" borderId="19" xfId="0" applyNumberFormat="1" applyFont="1" applyFill="1" applyBorder="1" applyAlignment="1">
      <alignment horizontal="center" vertical="center" wrapText="1"/>
    </xf>
    <xf numFmtId="0" fontId="28" fillId="0" borderId="21" xfId="0" applyFont="1" applyBorder="1" applyAlignment="1">
      <alignment wrapText="1"/>
    </xf>
    <xf numFmtId="0" fontId="33" fillId="7" borderId="29" xfId="0" applyFont="1" applyFill="1" applyBorder="1" applyAlignment="1">
      <alignment horizontal="center" vertical="center" wrapText="1"/>
    </xf>
    <xf numFmtId="0" fontId="34" fillId="7" borderId="30" xfId="0" applyFont="1" applyFill="1" applyBorder="1" applyAlignment="1">
      <alignment horizontal="center" vertical="center" wrapText="1"/>
    </xf>
    <xf numFmtId="0" fontId="34" fillId="7" borderId="31" xfId="0" applyFont="1" applyFill="1" applyBorder="1" applyAlignment="1">
      <alignment horizontal="center" vertical="center" wrapText="1"/>
    </xf>
    <xf numFmtId="0" fontId="35" fillId="3" borderId="32" xfId="0" applyFont="1" applyFill="1" applyBorder="1" applyAlignment="1">
      <alignment horizontal="center" vertical="center" wrapText="1"/>
    </xf>
    <xf numFmtId="0" fontId="35" fillId="3" borderId="30" xfId="0" applyFont="1" applyFill="1" applyBorder="1" applyAlignment="1">
      <alignment horizontal="center" vertical="center" wrapText="1"/>
    </xf>
    <xf numFmtId="0" fontId="36" fillId="3" borderId="33" xfId="0" applyFont="1" applyFill="1" applyBorder="1" applyAlignment="1">
      <alignment horizontal="center" vertical="center" wrapText="1"/>
    </xf>
    <xf numFmtId="0" fontId="35" fillId="3" borderId="37" xfId="0" applyFont="1" applyFill="1" applyBorder="1" applyAlignment="1">
      <alignment horizontal="center" vertical="center" wrapText="1"/>
    </xf>
    <xf numFmtId="0" fontId="36" fillId="3" borderId="38" xfId="0" applyFont="1" applyFill="1" applyBorder="1" applyAlignment="1">
      <alignment horizontal="center" vertical="center" wrapText="1"/>
    </xf>
    <xf numFmtId="0" fontId="36" fillId="3" borderId="39" xfId="0" applyFont="1" applyFill="1" applyBorder="1" applyAlignment="1">
      <alignment horizontal="center" vertical="center" wrapText="1"/>
    </xf>
    <xf numFmtId="0" fontId="38" fillId="7" borderId="40" xfId="0" applyFont="1" applyFill="1" applyBorder="1" applyAlignment="1">
      <alignment horizontal="center" vertical="center" wrapText="1"/>
    </xf>
    <xf numFmtId="0" fontId="38" fillId="7" borderId="38" xfId="0" applyFont="1" applyFill="1" applyBorder="1" applyAlignment="1">
      <alignment horizontal="center" vertical="center" wrapText="1"/>
    </xf>
    <xf numFmtId="0" fontId="39" fillId="7" borderId="41" xfId="0" applyFont="1" applyFill="1" applyBorder="1" applyAlignment="1">
      <alignment horizontal="center" vertical="center" wrapText="1"/>
    </xf>
    <xf numFmtId="0" fontId="40" fillId="2" borderId="0" xfId="0" applyFont="1" applyFill="1" applyAlignment="1">
      <alignment horizontal="center" vertical="center" wrapText="1"/>
    </xf>
    <xf numFmtId="164" fontId="10" fillId="4" borderId="42" xfId="0" applyNumberFormat="1" applyFont="1" applyFill="1" applyBorder="1" applyAlignment="1" applyProtection="1">
      <alignment horizontal="center" vertical="center" wrapText="1"/>
      <protection locked="0"/>
    </xf>
    <xf numFmtId="0" fontId="6" fillId="2" borderId="12" xfId="0" applyFont="1" applyFill="1" applyBorder="1" applyAlignment="1">
      <alignment vertical="center" wrapText="1"/>
    </xf>
    <xf numFmtId="0" fontId="6" fillId="0" borderId="0" xfId="0" applyFont="1" applyAlignment="1">
      <alignment wrapText="1"/>
    </xf>
    <xf numFmtId="167" fontId="69" fillId="5" borderId="0" xfId="1" applyNumberFormat="1" applyFont="1" applyFill="1" applyAlignment="1">
      <alignment horizontal="center" vertical="center" wrapText="1"/>
    </xf>
    <xf numFmtId="0" fontId="11" fillId="5" borderId="0" xfId="0" applyFont="1" applyFill="1" applyAlignment="1">
      <alignment vertical="center" wrapText="1"/>
    </xf>
    <xf numFmtId="167" fontId="27" fillId="2" borderId="0" xfId="1" applyNumberFormat="1" applyFont="1" applyFill="1" applyAlignment="1">
      <alignment horizontal="left" vertical="center" wrapText="1"/>
    </xf>
    <xf numFmtId="0" fontId="27" fillId="2" borderId="0" xfId="0" applyFont="1" applyFill="1" applyAlignment="1">
      <alignment horizontal="left" wrapText="1"/>
    </xf>
    <xf numFmtId="0" fontId="27" fillId="2" borderId="13" xfId="0" applyFont="1" applyFill="1" applyBorder="1" applyAlignment="1">
      <alignment horizontal="left" wrapText="1"/>
    </xf>
    <xf numFmtId="0" fontId="46" fillId="2" borderId="0" xfId="0" applyFont="1" applyFill="1" applyAlignment="1">
      <alignment horizontal="left" wrapText="1"/>
    </xf>
    <xf numFmtId="0" fontId="47" fillId="0" borderId="0" xfId="0" applyFont="1" applyAlignment="1">
      <alignment horizontal="left" wrapText="1"/>
    </xf>
    <xf numFmtId="0" fontId="47" fillId="0" borderId="13" xfId="0" applyFont="1" applyBorder="1" applyAlignment="1">
      <alignment horizontal="left" wrapText="1"/>
    </xf>
    <xf numFmtId="0" fontId="13" fillId="5" borderId="36" xfId="0" applyFont="1" applyFill="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11" fillId="5" borderId="54" xfId="0" applyFont="1" applyFill="1" applyBorder="1" applyAlignment="1">
      <alignment wrapText="1"/>
    </xf>
    <xf numFmtId="0" fontId="11" fillId="0" borderId="54" xfId="0" applyFont="1" applyBorder="1" applyAlignment="1">
      <alignment wrapText="1"/>
    </xf>
    <xf numFmtId="0" fontId="11" fillId="0" borderId="55" xfId="0" applyFont="1" applyBorder="1" applyAlignment="1">
      <alignment wrapText="1"/>
    </xf>
    <xf numFmtId="167" fontId="27" fillId="9" borderId="0" xfId="1" applyNumberFormat="1" applyFont="1" applyFill="1" applyAlignment="1">
      <alignment horizontal="left" vertical="center"/>
    </xf>
    <xf numFmtId="167" fontId="27" fillId="9" borderId="13" xfId="1" applyNumberFormat="1" applyFont="1" applyFill="1" applyBorder="1" applyAlignment="1">
      <alignment horizontal="left" vertical="center"/>
    </xf>
    <xf numFmtId="0" fontId="69" fillId="5" borderId="0" xfId="1" applyFont="1" applyFill="1" applyAlignment="1">
      <alignment horizontal="left" vertical="center"/>
    </xf>
    <xf numFmtId="0" fontId="69" fillId="5" borderId="0" xfId="0" applyFont="1" applyFill="1" applyAlignment="1">
      <alignment horizontal="left" vertical="center"/>
    </xf>
    <xf numFmtId="0" fontId="15" fillId="5" borderId="0" xfId="1" applyFont="1" applyFill="1" applyAlignment="1">
      <alignment horizontal="left" vertical="center"/>
    </xf>
    <xf numFmtId="0" fontId="11" fillId="5" borderId="0" xfId="0" applyFont="1" applyFill="1" applyAlignment="1">
      <alignment vertical="center"/>
    </xf>
    <xf numFmtId="0" fontId="54" fillId="2" borderId="0" xfId="0" applyFont="1" applyFill="1" applyAlignment="1">
      <alignment horizontal="left" vertical="top" wrapText="1"/>
    </xf>
    <xf numFmtId="0" fontId="27" fillId="2" borderId="0" xfId="0" applyFont="1" applyFill="1" applyAlignment="1">
      <alignment horizontal="left" vertical="top" wrapText="1"/>
    </xf>
    <xf numFmtId="0" fontId="27" fillId="2" borderId="13" xfId="0" applyFont="1" applyFill="1" applyBorder="1" applyAlignment="1">
      <alignment horizontal="left" vertical="top" wrapText="1"/>
    </xf>
    <xf numFmtId="0" fontId="27" fillId="2" borderId="68" xfId="0" applyFont="1" applyFill="1" applyBorder="1" applyAlignment="1">
      <alignment horizontal="left" vertical="top" wrapText="1"/>
    </xf>
    <xf numFmtId="0" fontId="27" fillId="2" borderId="69" xfId="0" applyFont="1" applyFill="1" applyBorder="1" applyAlignment="1">
      <alignment horizontal="left" vertical="top" wrapText="1"/>
    </xf>
    <xf numFmtId="0" fontId="61" fillId="5" borderId="0" xfId="1" applyFont="1" applyFill="1" applyAlignment="1">
      <alignment horizontal="left" vertical="center"/>
    </xf>
    <xf numFmtId="0" fontId="62" fillId="5" borderId="0" xfId="0" applyFont="1" applyFill="1" applyAlignment="1">
      <alignment vertical="center"/>
    </xf>
    <xf numFmtId="0" fontId="11" fillId="4" borderId="8" xfId="0" applyFont="1" applyFill="1" applyBorder="1" applyAlignment="1">
      <alignment wrapText="1"/>
    </xf>
    <xf numFmtId="0" fontId="6" fillId="0" borderId="8" xfId="0" applyFont="1" applyBorder="1" applyAlignment="1">
      <alignment wrapText="1"/>
    </xf>
    <xf numFmtId="0" fontId="6" fillId="0" borderId="74" xfId="0" applyFont="1" applyBorder="1" applyAlignment="1">
      <alignment wrapText="1"/>
    </xf>
    <xf numFmtId="0" fontId="11" fillId="4" borderId="0" xfId="0" applyFont="1" applyFill="1" applyAlignment="1">
      <alignment horizontal="center" vertical="center"/>
    </xf>
    <xf numFmtId="0" fontId="6" fillId="0" borderId="0" xfId="0" applyFont="1" applyAlignment="1">
      <alignment horizontal="center" vertical="center"/>
    </xf>
    <xf numFmtId="0" fontId="6" fillId="0" borderId="77" xfId="0" applyFont="1" applyBorder="1" applyAlignment="1">
      <alignment horizontal="center" vertical="center"/>
    </xf>
    <xf numFmtId="0" fontId="91" fillId="4" borderId="0" xfId="1" applyFont="1" applyFill="1" applyAlignment="1">
      <alignment horizontal="center" vertical="center" wrapText="1"/>
    </xf>
    <xf numFmtId="0" fontId="92" fillId="4" borderId="0" xfId="0" applyFont="1" applyFill="1" applyAlignment="1">
      <alignment vertical="center" wrapText="1"/>
    </xf>
    <xf numFmtId="0" fontId="46" fillId="2" borderId="0" xfId="0" applyFont="1" applyFill="1" applyAlignment="1">
      <alignment horizontal="center" vertical="top" wrapText="1"/>
    </xf>
    <xf numFmtId="0" fontId="0" fillId="0" borderId="0" xfId="0" applyAlignment="1">
      <alignment horizontal="center" vertical="top" wrapText="1"/>
    </xf>
    <xf numFmtId="0" fontId="0" fillId="0" borderId="17" xfId="0" applyBorder="1" applyAlignment="1">
      <alignment horizontal="center" vertical="top" wrapText="1"/>
    </xf>
    <xf numFmtId="0" fontId="49" fillId="2" borderId="12" xfId="0" applyFont="1" applyFill="1" applyBorder="1" applyAlignment="1">
      <alignment horizontal="center"/>
    </xf>
    <xf numFmtId="0" fontId="102" fillId="0" borderId="0" xfId="0" applyFont="1" applyAlignment="1">
      <alignment horizontal="center"/>
    </xf>
    <xf numFmtId="0" fontId="102" fillId="0" borderId="13" xfId="0" applyFont="1" applyBorder="1" applyAlignment="1">
      <alignment horizontal="center"/>
    </xf>
    <xf numFmtId="167" fontId="27" fillId="9" borderId="0" xfId="1" applyNumberFormat="1" applyFont="1" applyFill="1" applyAlignment="1">
      <alignment horizontal="center" vertical="center" wrapText="1"/>
    </xf>
    <xf numFmtId="0" fontId="27" fillId="2" borderId="0" xfId="0" applyFont="1" applyFill="1" applyAlignment="1">
      <alignment horizontal="center" wrapText="1"/>
    </xf>
    <xf numFmtId="1" fontId="73" fillId="12" borderId="60" xfId="1" applyNumberFormat="1" applyFont="1" applyFill="1" applyBorder="1" applyAlignment="1">
      <alignment horizontal="center" vertical="center"/>
    </xf>
    <xf numFmtId="1" fontId="73" fillId="12" borderId="61" xfId="1" applyNumberFormat="1" applyFont="1" applyFill="1" applyBorder="1" applyAlignment="1">
      <alignment horizontal="center" vertical="center"/>
    </xf>
    <xf numFmtId="1" fontId="73" fillId="12" borderId="62" xfId="1" applyNumberFormat="1" applyFont="1" applyFill="1" applyBorder="1" applyAlignment="1">
      <alignment horizontal="center" vertical="center"/>
    </xf>
    <xf numFmtId="0" fontId="27" fillId="2" borderId="0" xfId="1" applyFont="1" applyFill="1" applyAlignment="1">
      <alignment horizontal="left" vertical="top" wrapText="1"/>
    </xf>
    <xf numFmtId="0" fontId="27" fillId="2" borderId="13" xfId="1" applyFont="1" applyFill="1" applyBorder="1" applyAlignment="1">
      <alignment horizontal="left" vertical="top" wrapText="1"/>
    </xf>
    <xf numFmtId="0" fontId="27" fillId="2" borderId="64" xfId="1" applyFont="1" applyFill="1" applyBorder="1" applyAlignment="1">
      <alignment horizontal="left" vertical="top" wrapText="1"/>
    </xf>
    <xf numFmtId="0" fontId="27" fillId="2" borderId="20" xfId="1" applyFont="1" applyFill="1" applyBorder="1" applyAlignment="1">
      <alignment horizontal="left" vertical="top" wrapText="1"/>
    </xf>
  </cellXfs>
  <cellStyles count="3">
    <cellStyle name="Hyperlink" xfId="2" builtinId="8"/>
    <cellStyle name="Normal" xfId="0" builtinId="0"/>
    <cellStyle name="Normal_BLM to BI" xfId="1" xr:uid="{2FCA8AAA-2D6F-4B1D-AAC1-B21417E66DEE}"/>
  </cellStyles>
  <dxfs count="110">
    <dxf>
      <fill>
        <patternFill>
          <bgColor theme="2"/>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2"/>
        </patternFill>
      </fill>
    </dxf>
    <dxf>
      <fill>
        <patternFill>
          <bgColor rgb="FF00B050"/>
        </patternFill>
      </fill>
    </dxf>
    <dxf>
      <fill>
        <patternFill>
          <bgColor rgb="FFFFFF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4</xdr:col>
      <xdr:colOff>190500</xdr:colOff>
      <xdr:row>2</xdr:row>
      <xdr:rowOff>190500</xdr:rowOff>
    </xdr:to>
    <xdr:pic>
      <xdr:nvPicPr>
        <xdr:cNvPr id="2" name="Picture 1">
          <a:extLst>
            <a:ext uri="{FF2B5EF4-FFF2-40B4-BE49-F238E27FC236}">
              <a16:creationId xmlns:a16="http://schemas.microsoft.com/office/drawing/2014/main" id="{2AACF114-9794-0237-36EB-FC8C25E6F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190500</xdr:colOff>
      <xdr:row>3</xdr:row>
      <xdr:rowOff>190500</xdr:rowOff>
    </xdr:to>
    <xdr:pic>
      <xdr:nvPicPr>
        <xdr:cNvPr id="3" name="Picture 2">
          <a:extLst>
            <a:ext uri="{FF2B5EF4-FFF2-40B4-BE49-F238E27FC236}">
              <a16:creationId xmlns:a16="http://schemas.microsoft.com/office/drawing/2014/main" id="{3877F943-15A2-16A8-4015-72BAEF9B5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9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xdr:row>
      <xdr:rowOff>0</xdr:rowOff>
    </xdr:from>
    <xdr:to>
      <xdr:col>4</xdr:col>
      <xdr:colOff>190500</xdr:colOff>
      <xdr:row>4</xdr:row>
      <xdr:rowOff>190500</xdr:rowOff>
    </xdr:to>
    <xdr:pic>
      <xdr:nvPicPr>
        <xdr:cNvPr id="4" name="Picture 3">
          <a:extLst>
            <a:ext uri="{FF2B5EF4-FFF2-40B4-BE49-F238E27FC236}">
              <a16:creationId xmlns:a16="http://schemas.microsoft.com/office/drawing/2014/main" id="{CBF39695-A6C4-6352-25BE-CB5C91990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xdr:row>
      <xdr:rowOff>0</xdr:rowOff>
    </xdr:from>
    <xdr:to>
      <xdr:col>4</xdr:col>
      <xdr:colOff>190500</xdr:colOff>
      <xdr:row>5</xdr:row>
      <xdr:rowOff>190500</xdr:rowOff>
    </xdr:to>
    <xdr:pic>
      <xdr:nvPicPr>
        <xdr:cNvPr id="5" name="Picture 4">
          <a:extLst>
            <a:ext uri="{FF2B5EF4-FFF2-40B4-BE49-F238E27FC236}">
              <a16:creationId xmlns:a16="http://schemas.microsoft.com/office/drawing/2014/main" id="{0F0DB1E6-1D07-1567-F225-3C34534A4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xdr:row>
      <xdr:rowOff>0</xdr:rowOff>
    </xdr:from>
    <xdr:to>
      <xdr:col>4</xdr:col>
      <xdr:colOff>190500</xdr:colOff>
      <xdr:row>6</xdr:row>
      <xdr:rowOff>190500</xdr:rowOff>
    </xdr:to>
    <xdr:pic>
      <xdr:nvPicPr>
        <xdr:cNvPr id="6" name="Picture 5">
          <a:extLst>
            <a:ext uri="{FF2B5EF4-FFF2-40B4-BE49-F238E27FC236}">
              <a16:creationId xmlns:a16="http://schemas.microsoft.com/office/drawing/2014/main" id="{8CEAB9BE-8716-BD4D-ED8D-82FAC7446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4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xdr:row>
      <xdr:rowOff>0</xdr:rowOff>
    </xdr:from>
    <xdr:to>
      <xdr:col>4</xdr:col>
      <xdr:colOff>190500</xdr:colOff>
      <xdr:row>7</xdr:row>
      <xdr:rowOff>190500</xdr:rowOff>
    </xdr:to>
    <xdr:pic>
      <xdr:nvPicPr>
        <xdr:cNvPr id="7" name="Picture 6">
          <a:extLst>
            <a:ext uri="{FF2B5EF4-FFF2-40B4-BE49-F238E27FC236}">
              <a16:creationId xmlns:a16="http://schemas.microsoft.com/office/drawing/2014/main" id="{F9F47543-AA77-4FD9-1157-3A4CAD923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29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xdr:row>
      <xdr:rowOff>0</xdr:rowOff>
    </xdr:from>
    <xdr:to>
      <xdr:col>4</xdr:col>
      <xdr:colOff>190500</xdr:colOff>
      <xdr:row>8</xdr:row>
      <xdr:rowOff>190500</xdr:rowOff>
    </xdr:to>
    <xdr:pic>
      <xdr:nvPicPr>
        <xdr:cNvPr id="8" name="Picture 7">
          <a:extLst>
            <a:ext uri="{FF2B5EF4-FFF2-40B4-BE49-F238E27FC236}">
              <a16:creationId xmlns:a16="http://schemas.microsoft.com/office/drawing/2014/main" id="{4D1CCD36-3391-2629-1BA4-9D2DD5E9B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4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4</xdr:col>
      <xdr:colOff>190500</xdr:colOff>
      <xdr:row>9</xdr:row>
      <xdr:rowOff>190500</xdr:rowOff>
    </xdr:to>
    <xdr:pic>
      <xdr:nvPicPr>
        <xdr:cNvPr id="9" name="Picture 8">
          <a:extLst>
            <a:ext uri="{FF2B5EF4-FFF2-40B4-BE49-F238E27FC236}">
              <a16:creationId xmlns:a16="http://schemas.microsoft.com/office/drawing/2014/main" id="{44431066-F7B1-8D45-C5FD-FF9F8E033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389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xdr:row>
      <xdr:rowOff>0</xdr:rowOff>
    </xdr:from>
    <xdr:to>
      <xdr:col>4</xdr:col>
      <xdr:colOff>190500</xdr:colOff>
      <xdr:row>10</xdr:row>
      <xdr:rowOff>190500</xdr:rowOff>
    </xdr:to>
    <xdr:pic>
      <xdr:nvPicPr>
        <xdr:cNvPr id="10" name="Picture 9">
          <a:extLst>
            <a:ext uri="{FF2B5EF4-FFF2-40B4-BE49-F238E27FC236}">
              <a16:creationId xmlns:a16="http://schemas.microsoft.com/office/drawing/2014/main" id="{8CA3F501-8474-EEDC-2EE9-BA7642AF5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93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xdr:row>
      <xdr:rowOff>0</xdr:rowOff>
    </xdr:from>
    <xdr:to>
      <xdr:col>4</xdr:col>
      <xdr:colOff>190500</xdr:colOff>
      <xdr:row>11</xdr:row>
      <xdr:rowOff>190500</xdr:rowOff>
    </xdr:to>
    <xdr:pic>
      <xdr:nvPicPr>
        <xdr:cNvPr id="11" name="Picture 10">
          <a:extLst>
            <a:ext uri="{FF2B5EF4-FFF2-40B4-BE49-F238E27FC236}">
              <a16:creationId xmlns:a16="http://schemas.microsoft.com/office/drawing/2014/main" id="{D9945F62-24A3-6452-9FFA-A3DE94AD4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8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0</xdr:rowOff>
    </xdr:from>
    <xdr:to>
      <xdr:col>4</xdr:col>
      <xdr:colOff>190500</xdr:colOff>
      <xdr:row>12</xdr:row>
      <xdr:rowOff>190500</xdr:rowOff>
    </xdr:to>
    <xdr:pic>
      <xdr:nvPicPr>
        <xdr:cNvPr id="12" name="Picture 11">
          <a:extLst>
            <a:ext uri="{FF2B5EF4-FFF2-40B4-BE49-F238E27FC236}">
              <a16:creationId xmlns:a16="http://schemas.microsoft.com/office/drawing/2014/main" id="{E48AD7C7-516F-0C41-4D8D-D1BF7570B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03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xdr:row>
      <xdr:rowOff>0</xdr:rowOff>
    </xdr:from>
    <xdr:to>
      <xdr:col>4</xdr:col>
      <xdr:colOff>190500</xdr:colOff>
      <xdr:row>14</xdr:row>
      <xdr:rowOff>190500</xdr:rowOff>
    </xdr:to>
    <xdr:pic>
      <xdr:nvPicPr>
        <xdr:cNvPr id="13" name="Picture 12">
          <a:extLst>
            <a:ext uri="{FF2B5EF4-FFF2-40B4-BE49-F238E27FC236}">
              <a16:creationId xmlns:a16="http://schemas.microsoft.com/office/drawing/2014/main" id="{1C9E809F-B75C-14F9-4B3B-DF03D39B8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3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190500</xdr:colOff>
      <xdr:row>15</xdr:row>
      <xdr:rowOff>190500</xdr:rowOff>
    </xdr:to>
    <xdr:pic>
      <xdr:nvPicPr>
        <xdr:cNvPr id="14" name="Picture 13">
          <a:extLst>
            <a:ext uri="{FF2B5EF4-FFF2-40B4-BE49-F238E27FC236}">
              <a16:creationId xmlns:a16="http://schemas.microsoft.com/office/drawing/2014/main" id="{93A82DC1-37C5-D047-B351-096406BA4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68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190500</xdr:colOff>
      <xdr:row>16</xdr:row>
      <xdr:rowOff>190500</xdr:rowOff>
    </xdr:to>
    <xdr:pic>
      <xdr:nvPicPr>
        <xdr:cNvPr id="15" name="Picture 14">
          <a:extLst>
            <a:ext uri="{FF2B5EF4-FFF2-40B4-BE49-F238E27FC236}">
              <a16:creationId xmlns:a16="http://schemas.microsoft.com/office/drawing/2014/main" id="{169D313C-135D-57A8-FECE-93D39232B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229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190500</xdr:colOff>
      <xdr:row>22</xdr:row>
      <xdr:rowOff>190500</xdr:rowOff>
    </xdr:to>
    <xdr:pic>
      <xdr:nvPicPr>
        <xdr:cNvPr id="16" name="Picture 15">
          <a:extLst>
            <a:ext uri="{FF2B5EF4-FFF2-40B4-BE49-F238E27FC236}">
              <a16:creationId xmlns:a16="http://schemas.microsoft.com/office/drawing/2014/main" id="{C99CA5A8-F5F7-457C-2391-867FE8077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2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0</xdr:rowOff>
    </xdr:from>
    <xdr:to>
      <xdr:col>4</xdr:col>
      <xdr:colOff>190500</xdr:colOff>
      <xdr:row>23</xdr:row>
      <xdr:rowOff>190500</xdr:rowOff>
    </xdr:to>
    <xdr:pic>
      <xdr:nvPicPr>
        <xdr:cNvPr id="17" name="Picture 16">
          <a:extLst>
            <a:ext uri="{FF2B5EF4-FFF2-40B4-BE49-F238E27FC236}">
              <a16:creationId xmlns:a16="http://schemas.microsoft.com/office/drawing/2014/main" id="{6C070FD9-1457-AE6E-C5F6-A0593B5B3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190500</xdr:colOff>
      <xdr:row>25</xdr:row>
      <xdr:rowOff>190500</xdr:rowOff>
    </xdr:to>
    <xdr:pic>
      <xdr:nvPicPr>
        <xdr:cNvPr id="18" name="Picture 17">
          <a:extLst>
            <a:ext uri="{FF2B5EF4-FFF2-40B4-BE49-F238E27FC236}">
              <a16:creationId xmlns:a16="http://schemas.microsoft.com/office/drawing/2014/main" id="{34E34B84-073A-E5FD-7A62-751DA48CC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16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xdr:row>
      <xdr:rowOff>0</xdr:rowOff>
    </xdr:from>
    <xdr:to>
      <xdr:col>4</xdr:col>
      <xdr:colOff>190500</xdr:colOff>
      <xdr:row>26</xdr:row>
      <xdr:rowOff>190500</xdr:rowOff>
    </xdr:to>
    <xdr:pic>
      <xdr:nvPicPr>
        <xdr:cNvPr id="19" name="Picture 18">
          <a:extLst>
            <a:ext uri="{FF2B5EF4-FFF2-40B4-BE49-F238E27FC236}">
              <a16:creationId xmlns:a16="http://schemas.microsoft.com/office/drawing/2014/main" id="{6D7A232A-D9A6-73D7-9064-05AA1B6A9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71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4</xdr:col>
      <xdr:colOff>190500</xdr:colOff>
      <xdr:row>27</xdr:row>
      <xdr:rowOff>190500</xdr:rowOff>
    </xdr:to>
    <xdr:pic>
      <xdr:nvPicPr>
        <xdr:cNvPr id="20" name="Picture 19">
          <a:extLst>
            <a:ext uri="{FF2B5EF4-FFF2-40B4-BE49-F238E27FC236}">
              <a16:creationId xmlns:a16="http://schemas.microsoft.com/office/drawing/2014/main" id="{064DC851-40CC-89AC-C30D-1AC0DA7AF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264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190500</xdr:colOff>
      <xdr:row>28</xdr:row>
      <xdr:rowOff>190500</xdr:rowOff>
    </xdr:to>
    <xdr:pic>
      <xdr:nvPicPr>
        <xdr:cNvPr id="21" name="Picture 20">
          <a:extLst>
            <a:ext uri="{FF2B5EF4-FFF2-40B4-BE49-F238E27FC236}">
              <a16:creationId xmlns:a16="http://schemas.microsoft.com/office/drawing/2014/main" id="{3C73BD65-9B7D-68AD-7F2B-A53FBEE77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81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190500</xdr:colOff>
      <xdr:row>29</xdr:row>
      <xdr:rowOff>190500</xdr:rowOff>
    </xdr:to>
    <xdr:pic>
      <xdr:nvPicPr>
        <xdr:cNvPr id="22" name="Picture 21">
          <a:extLst>
            <a:ext uri="{FF2B5EF4-FFF2-40B4-BE49-F238E27FC236}">
              <a16:creationId xmlns:a16="http://schemas.microsoft.com/office/drawing/2014/main" id="{A7B9CDCA-FDA4-CCEF-5D2D-E37847419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xdr:row>
      <xdr:rowOff>0</xdr:rowOff>
    </xdr:from>
    <xdr:to>
      <xdr:col>4</xdr:col>
      <xdr:colOff>190500</xdr:colOff>
      <xdr:row>30</xdr:row>
      <xdr:rowOff>190500</xdr:rowOff>
    </xdr:to>
    <xdr:pic>
      <xdr:nvPicPr>
        <xdr:cNvPr id="23" name="Picture 22">
          <a:extLst>
            <a:ext uri="{FF2B5EF4-FFF2-40B4-BE49-F238E27FC236}">
              <a16:creationId xmlns:a16="http://schemas.microsoft.com/office/drawing/2014/main" id="{1CF53AF4-4908-C0BB-DD1A-EF7D92517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91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xdr:row>
      <xdr:rowOff>0</xdr:rowOff>
    </xdr:from>
    <xdr:to>
      <xdr:col>4</xdr:col>
      <xdr:colOff>190500</xdr:colOff>
      <xdr:row>35</xdr:row>
      <xdr:rowOff>190500</xdr:rowOff>
    </xdr:to>
    <xdr:pic>
      <xdr:nvPicPr>
        <xdr:cNvPr id="24" name="Picture 23">
          <a:extLst>
            <a:ext uri="{FF2B5EF4-FFF2-40B4-BE49-F238E27FC236}">
              <a16:creationId xmlns:a16="http://schemas.microsoft.com/office/drawing/2014/main" id="{627A23ED-7C6A-C750-E129-EF6832588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653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190500</xdr:colOff>
      <xdr:row>36</xdr:row>
      <xdr:rowOff>190500</xdr:rowOff>
    </xdr:to>
    <xdr:pic>
      <xdr:nvPicPr>
        <xdr:cNvPr id="25" name="Picture 24">
          <a:extLst>
            <a:ext uri="{FF2B5EF4-FFF2-40B4-BE49-F238E27FC236}">
              <a16:creationId xmlns:a16="http://schemas.microsoft.com/office/drawing/2014/main" id="{62689E07-1E2F-3D4B-01A4-0970E0AA5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20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xdr:row>
      <xdr:rowOff>0</xdr:rowOff>
    </xdr:from>
    <xdr:to>
      <xdr:col>4</xdr:col>
      <xdr:colOff>190500</xdr:colOff>
      <xdr:row>37</xdr:row>
      <xdr:rowOff>190500</xdr:rowOff>
    </xdr:to>
    <xdr:pic>
      <xdr:nvPicPr>
        <xdr:cNvPr id="26" name="Picture 25">
          <a:extLst>
            <a:ext uri="{FF2B5EF4-FFF2-40B4-BE49-F238E27FC236}">
              <a16:creationId xmlns:a16="http://schemas.microsoft.com/office/drawing/2014/main" id="{584AA9E6-67CF-EDE1-75C1-CA51B526F2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751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38</xdr:row>
      <xdr:rowOff>0</xdr:rowOff>
    </xdr:from>
    <xdr:to>
      <xdr:col>4</xdr:col>
      <xdr:colOff>190500</xdr:colOff>
      <xdr:row>38</xdr:row>
      <xdr:rowOff>190500</xdr:rowOff>
    </xdr:to>
    <xdr:pic>
      <xdr:nvPicPr>
        <xdr:cNvPr id="27" name="Picture 26">
          <a:extLst>
            <a:ext uri="{FF2B5EF4-FFF2-40B4-BE49-F238E27FC236}">
              <a16:creationId xmlns:a16="http://schemas.microsoft.com/office/drawing/2014/main" id="{5F9C08BF-2A8D-C704-488A-46D6E7317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29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xdr:row>
      <xdr:rowOff>0</xdr:rowOff>
    </xdr:from>
    <xdr:to>
      <xdr:col>4</xdr:col>
      <xdr:colOff>190500</xdr:colOff>
      <xdr:row>39</xdr:row>
      <xdr:rowOff>190500</xdr:rowOff>
    </xdr:to>
    <xdr:pic>
      <xdr:nvPicPr>
        <xdr:cNvPr id="28" name="Picture 27">
          <a:extLst>
            <a:ext uri="{FF2B5EF4-FFF2-40B4-BE49-F238E27FC236}">
              <a16:creationId xmlns:a16="http://schemas.microsoft.com/office/drawing/2014/main" id="{756DE402-8724-F519-8BAD-45686A362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848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190500</xdr:colOff>
      <xdr:row>40</xdr:row>
      <xdr:rowOff>190500</xdr:rowOff>
    </xdr:to>
    <xdr:pic>
      <xdr:nvPicPr>
        <xdr:cNvPr id="29" name="Picture 28">
          <a:extLst>
            <a:ext uri="{FF2B5EF4-FFF2-40B4-BE49-F238E27FC236}">
              <a16:creationId xmlns:a16="http://schemas.microsoft.com/office/drawing/2014/main" id="{8DA83405-577D-B20F-0C23-370EC4241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39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190500</xdr:colOff>
      <xdr:row>41</xdr:row>
      <xdr:rowOff>190500</xdr:rowOff>
    </xdr:to>
    <xdr:pic>
      <xdr:nvPicPr>
        <xdr:cNvPr id="30" name="Picture 29">
          <a:extLst>
            <a:ext uri="{FF2B5EF4-FFF2-40B4-BE49-F238E27FC236}">
              <a16:creationId xmlns:a16="http://schemas.microsoft.com/office/drawing/2014/main" id="{78D97449-83EB-15D9-4CE4-9CC6B91C0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4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xdr:row>
      <xdr:rowOff>0</xdr:rowOff>
    </xdr:from>
    <xdr:to>
      <xdr:col>4</xdr:col>
      <xdr:colOff>190500</xdr:colOff>
      <xdr:row>43</xdr:row>
      <xdr:rowOff>190500</xdr:rowOff>
    </xdr:to>
    <xdr:pic>
      <xdr:nvPicPr>
        <xdr:cNvPr id="31" name="Picture 30">
          <a:extLst>
            <a:ext uri="{FF2B5EF4-FFF2-40B4-BE49-F238E27FC236}">
              <a16:creationId xmlns:a16="http://schemas.microsoft.com/office/drawing/2014/main" id="{2D435DDA-39E0-17D9-C2B5-0C2EBCEC9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04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190500</xdr:colOff>
      <xdr:row>45</xdr:row>
      <xdr:rowOff>190500</xdr:rowOff>
    </xdr:to>
    <xdr:pic>
      <xdr:nvPicPr>
        <xdr:cNvPr id="32" name="Picture 31">
          <a:extLst>
            <a:ext uri="{FF2B5EF4-FFF2-40B4-BE49-F238E27FC236}">
              <a16:creationId xmlns:a16="http://schemas.microsoft.com/office/drawing/2014/main" id="{372CA991-F621-000F-0555-3D51BBA9D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14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190500</xdr:colOff>
      <xdr:row>46</xdr:row>
      <xdr:rowOff>190500</xdr:rowOff>
    </xdr:to>
    <xdr:pic>
      <xdr:nvPicPr>
        <xdr:cNvPr id="33" name="Picture 32">
          <a:extLst>
            <a:ext uri="{FF2B5EF4-FFF2-40B4-BE49-F238E27FC236}">
              <a16:creationId xmlns:a16="http://schemas.microsoft.com/office/drawing/2014/main" id="{BF33F763-F143-73D2-78B1-88C921B97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68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190500</xdr:colOff>
      <xdr:row>47</xdr:row>
      <xdr:rowOff>190500</xdr:rowOff>
    </xdr:to>
    <xdr:pic>
      <xdr:nvPicPr>
        <xdr:cNvPr id="34" name="Picture 33">
          <a:extLst>
            <a:ext uri="{FF2B5EF4-FFF2-40B4-BE49-F238E27FC236}">
              <a16:creationId xmlns:a16="http://schemas.microsoft.com/office/drawing/2014/main" id="{5FE9E908-978C-8750-D481-20D7F54E6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23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51</xdr:row>
      <xdr:rowOff>0</xdr:rowOff>
    </xdr:from>
    <xdr:to>
      <xdr:col>4</xdr:col>
      <xdr:colOff>190500</xdr:colOff>
      <xdr:row>51</xdr:row>
      <xdr:rowOff>190500</xdr:rowOff>
    </xdr:to>
    <xdr:pic>
      <xdr:nvPicPr>
        <xdr:cNvPr id="35" name="Picture 34">
          <a:extLst>
            <a:ext uri="{FF2B5EF4-FFF2-40B4-BE49-F238E27FC236}">
              <a16:creationId xmlns:a16="http://schemas.microsoft.com/office/drawing/2014/main" id="{2931732E-9EC1-4022-C8A6-D92BEFC74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432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190500</xdr:colOff>
      <xdr:row>52</xdr:row>
      <xdr:rowOff>190500</xdr:rowOff>
    </xdr:to>
    <xdr:pic>
      <xdr:nvPicPr>
        <xdr:cNvPr id="36" name="Picture 35">
          <a:extLst>
            <a:ext uri="{FF2B5EF4-FFF2-40B4-BE49-F238E27FC236}">
              <a16:creationId xmlns:a16="http://schemas.microsoft.com/office/drawing/2014/main" id="{7C8FF549-C79F-588E-44AB-C3062855C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980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56</xdr:row>
      <xdr:rowOff>0</xdr:rowOff>
    </xdr:from>
    <xdr:to>
      <xdr:col>4</xdr:col>
      <xdr:colOff>190500</xdr:colOff>
      <xdr:row>56</xdr:row>
      <xdr:rowOff>190500</xdr:rowOff>
    </xdr:to>
    <xdr:pic>
      <xdr:nvPicPr>
        <xdr:cNvPr id="37" name="Picture 36">
          <a:extLst>
            <a:ext uri="{FF2B5EF4-FFF2-40B4-BE49-F238E27FC236}">
              <a16:creationId xmlns:a16="http://schemas.microsoft.com/office/drawing/2014/main" id="{F2BF9E3F-D2A8-A0FC-DA97-7BF46068C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0175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190500</xdr:colOff>
      <xdr:row>57</xdr:row>
      <xdr:rowOff>190500</xdr:rowOff>
    </xdr:to>
    <xdr:pic>
      <xdr:nvPicPr>
        <xdr:cNvPr id="38" name="Picture 37">
          <a:extLst>
            <a:ext uri="{FF2B5EF4-FFF2-40B4-BE49-F238E27FC236}">
              <a16:creationId xmlns:a16="http://schemas.microsoft.com/office/drawing/2014/main" id="{4D9C1C56-7B29-4485-DCC7-C54C291D9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072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190500</xdr:colOff>
      <xdr:row>58</xdr:row>
      <xdr:rowOff>190500</xdr:rowOff>
    </xdr:to>
    <xdr:pic>
      <xdr:nvPicPr>
        <xdr:cNvPr id="39" name="Picture 38">
          <a:extLst>
            <a:ext uri="{FF2B5EF4-FFF2-40B4-BE49-F238E27FC236}">
              <a16:creationId xmlns:a16="http://schemas.microsoft.com/office/drawing/2014/main" id="{1E9C11DD-6536-D23C-EBF9-86201F4FD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1272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190500</xdr:colOff>
      <xdr:row>59</xdr:row>
      <xdr:rowOff>190500</xdr:rowOff>
    </xdr:to>
    <xdr:pic>
      <xdr:nvPicPr>
        <xdr:cNvPr id="40" name="Picture 39">
          <a:extLst>
            <a:ext uri="{FF2B5EF4-FFF2-40B4-BE49-F238E27FC236}">
              <a16:creationId xmlns:a16="http://schemas.microsoft.com/office/drawing/2014/main" id="{697B4F54-2125-3776-58CC-CF800D912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182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190500</xdr:colOff>
      <xdr:row>60</xdr:row>
      <xdr:rowOff>190500</xdr:rowOff>
    </xdr:to>
    <xdr:pic>
      <xdr:nvPicPr>
        <xdr:cNvPr id="41" name="Picture 40">
          <a:extLst>
            <a:ext uri="{FF2B5EF4-FFF2-40B4-BE49-F238E27FC236}">
              <a16:creationId xmlns:a16="http://schemas.microsoft.com/office/drawing/2014/main" id="{DEEECBD4-53F6-48E1-574D-5D1ED26B9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2369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190500</xdr:colOff>
      <xdr:row>61</xdr:row>
      <xdr:rowOff>190500</xdr:rowOff>
    </xdr:to>
    <xdr:pic>
      <xdr:nvPicPr>
        <xdr:cNvPr id="42" name="Picture 41">
          <a:extLst>
            <a:ext uri="{FF2B5EF4-FFF2-40B4-BE49-F238E27FC236}">
              <a16:creationId xmlns:a16="http://schemas.microsoft.com/office/drawing/2014/main" id="{27C786B8-E0BC-06E6-6C7A-C4807C8A4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2918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190500</xdr:colOff>
      <xdr:row>62</xdr:row>
      <xdr:rowOff>190500</xdr:rowOff>
    </xdr:to>
    <xdr:pic>
      <xdr:nvPicPr>
        <xdr:cNvPr id="43" name="Picture 42">
          <a:extLst>
            <a:ext uri="{FF2B5EF4-FFF2-40B4-BE49-F238E27FC236}">
              <a16:creationId xmlns:a16="http://schemas.microsoft.com/office/drawing/2014/main" id="{2779D9C0-4899-E5DD-3E31-DEB0F5F37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3467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63</xdr:row>
      <xdr:rowOff>0</xdr:rowOff>
    </xdr:from>
    <xdr:to>
      <xdr:col>4</xdr:col>
      <xdr:colOff>190500</xdr:colOff>
      <xdr:row>63</xdr:row>
      <xdr:rowOff>190500</xdr:rowOff>
    </xdr:to>
    <xdr:pic>
      <xdr:nvPicPr>
        <xdr:cNvPr id="44" name="Picture 43">
          <a:extLst>
            <a:ext uri="{FF2B5EF4-FFF2-40B4-BE49-F238E27FC236}">
              <a16:creationId xmlns:a16="http://schemas.microsoft.com/office/drawing/2014/main" id="{051B5D26-FD8D-6FB1-B042-5C452CB0F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015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64</xdr:row>
      <xdr:rowOff>0</xdr:rowOff>
    </xdr:from>
    <xdr:to>
      <xdr:col>4</xdr:col>
      <xdr:colOff>190500</xdr:colOff>
      <xdr:row>64</xdr:row>
      <xdr:rowOff>190500</xdr:rowOff>
    </xdr:to>
    <xdr:pic>
      <xdr:nvPicPr>
        <xdr:cNvPr id="45" name="Picture 44">
          <a:extLst>
            <a:ext uri="{FF2B5EF4-FFF2-40B4-BE49-F238E27FC236}">
              <a16:creationId xmlns:a16="http://schemas.microsoft.com/office/drawing/2014/main" id="{671B2565-F0DF-2202-85CD-AFFDF66957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564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65</xdr:row>
      <xdr:rowOff>0</xdr:rowOff>
    </xdr:from>
    <xdr:to>
      <xdr:col>4</xdr:col>
      <xdr:colOff>190500</xdr:colOff>
      <xdr:row>65</xdr:row>
      <xdr:rowOff>190500</xdr:rowOff>
    </xdr:to>
    <xdr:pic>
      <xdr:nvPicPr>
        <xdr:cNvPr id="46" name="Picture 45">
          <a:extLst>
            <a:ext uri="{FF2B5EF4-FFF2-40B4-BE49-F238E27FC236}">
              <a16:creationId xmlns:a16="http://schemas.microsoft.com/office/drawing/2014/main" id="{D2A46B55-9B58-0E3D-ABBE-1F1929625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511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67</xdr:row>
      <xdr:rowOff>0</xdr:rowOff>
    </xdr:from>
    <xdr:to>
      <xdr:col>4</xdr:col>
      <xdr:colOff>190500</xdr:colOff>
      <xdr:row>67</xdr:row>
      <xdr:rowOff>190500</xdr:rowOff>
    </xdr:to>
    <xdr:pic>
      <xdr:nvPicPr>
        <xdr:cNvPr id="47" name="Picture 46">
          <a:extLst>
            <a:ext uri="{FF2B5EF4-FFF2-40B4-BE49-F238E27FC236}">
              <a16:creationId xmlns:a16="http://schemas.microsoft.com/office/drawing/2014/main" id="{573C7ABC-CD14-B66B-69CD-1848298EF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621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68</xdr:row>
      <xdr:rowOff>0</xdr:rowOff>
    </xdr:from>
    <xdr:to>
      <xdr:col>4</xdr:col>
      <xdr:colOff>190500</xdr:colOff>
      <xdr:row>68</xdr:row>
      <xdr:rowOff>190500</xdr:rowOff>
    </xdr:to>
    <xdr:pic>
      <xdr:nvPicPr>
        <xdr:cNvPr id="48" name="Picture 47">
          <a:extLst>
            <a:ext uri="{FF2B5EF4-FFF2-40B4-BE49-F238E27FC236}">
              <a16:creationId xmlns:a16="http://schemas.microsoft.com/office/drawing/2014/main" id="{1E167B63-CF68-09A6-CBB0-3964A95112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6758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190500</xdr:colOff>
      <xdr:row>69</xdr:row>
      <xdr:rowOff>190500</xdr:rowOff>
    </xdr:to>
    <xdr:pic>
      <xdr:nvPicPr>
        <xdr:cNvPr id="49" name="Picture 48">
          <a:extLst>
            <a:ext uri="{FF2B5EF4-FFF2-40B4-BE49-F238E27FC236}">
              <a16:creationId xmlns:a16="http://schemas.microsoft.com/office/drawing/2014/main" id="{E7258100-204E-685D-0ECB-A79BE0B0C8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7307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70</xdr:row>
      <xdr:rowOff>0</xdr:rowOff>
    </xdr:from>
    <xdr:to>
      <xdr:col>4</xdr:col>
      <xdr:colOff>190500</xdr:colOff>
      <xdr:row>70</xdr:row>
      <xdr:rowOff>190500</xdr:rowOff>
    </xdr:to>
    <xdr:pic>
      <xdr:nvPicPr>
        <xdr:cNvPr id="50" name="Picture 49">
          <a:extLst>
            <a:ext uri="{FF2B5EF4-FFF2-40B4-BE49-F238E27FC236}">
              <a16:creationId xmlns:a16="http://schemas.microsoft.com/office/drawing/2014/main" id="{DFCEC6B8-51A7-200A-6CA1-3119D21C8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785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71</xdr:row>
      <xdr:rowOff>0</xdr:rowOff>
    </xdr:from>
    <xdr:to>
      <xdr:col>4</xdr:col>
      <xdr:colOff>190500</xdr:colOff>
      <xdr:row>71</xdr:row>
      <xdr:rowOff>190500</xdr:rowOff>
    </xdr:to>
    <xdr:pic>
      <xdr:nvPicPr>
        <xdr:cNvPr id="51" name="Picture 50">
          <a:extLst>
            <a:ext uri="{FF2B5EF4-FFF2-40B4-BE49-F238E27FC236}">
              <a16:creationId xmlns:a16="http://schemas.microsoft.com/office/drawing/2014/main" id="{AA33426A-5664-457F-890E-4888C390E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40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72</xdr:row>
      <xdr:rowOff>0</xdr:rowOff>
    </xdr:from>
    <xdr:to>
      <xdr:col>4</xdr:col>
      <xdr:colOff>190500</xdr:colOff>
      <xdr:row>72</xdr:row>
      <xdr:rowOff>190500</xdr:rowOff>
    </xdr:to>
    <xdr:pic>
      <xdr:nvPicPr>
        <xdr:cNvPr id="52" name="Picture 51">
          <a:extLst>
            <a:ext uri="{FF2B5EF4-FFF2-40B4-BE49-F238E27FC236}">
              <a16:creationId xmlns:a16="http://schemas.microsoft.com/office/drawing/2014/main" id="{9BE00721-2D49-29C6-D471-EDEBCD6DB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953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73</xdr:row>
      <xdr:rowOff>0</xdr:rowOff>
    </xdr:from>
    <xdr:to>
      <xdr:col>4</xdr:col>
      <xdr:colOff>190500</xdr:colOff>
      <xdr:row>73</xdr:row>
      <xdr:rowOff>190500</xdr:rowOff>
    </xdr:to>
    <xdr:pic>
      <xdr:nvPicPr>
        <xdr:cNvPr id="53" name="Picture 52">
          <a:extLst>
            <a:ext uri="{FF2B5EF4-FFF2-40B4-BE49-F238E27FC236}">
              <a16:creationId xmlns:a16="http://schemas.microsoft.com/office/drawing/2014/main" id="{444F7283-8BC4-46D6-C65C-D5BCF81B8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950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190500</xdr:colOff>
      <xdr:row>74</xdr:row>
      <xdr:rowOff>190500</xdr:rowOff>
    </xdr:to>
    <xdr:pic>
      <xdr:nvPicPr>
        <xdr:cNvPr id="54" name="Picture 53">
          <a:extLst>
            <a:ext uri="{FF2B5EF4-FFF2-40B4-BE49-F238E27FC236}">
              <a16:creationId xmlns:a16="http://schemas.microsoft.com/office/drawing/2014/main" id="{DDE5A4B7-3CD7-208E-A02D-CF0F6AE25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0050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190500</xdr:colOff>
      <xdr:row>75</xdr:row>
      <xdr:rowOff>190500</xdr:rowOff>
    </xdr:to>
    <xdr:pic>
      <xdr:nvPicPr>
        <xdr:cNvPr id="55" name="Picture 54">
          <a:extLst>
            <a:ext uri="{FF2B5EF4-FFF2-40B4-BE49-F238E27FC236}">
              <a16:creationId xmlns:a16="http://schemas.microsoft.com/office/drawing/2014/main" id="{529E49D4-EEAF-A2A6-EE0E-CEC9D9683D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059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76</xdr:row>
      <xdr:rowOff>0</xdr:rowOff>
    </xdr:from>
    <xdr:to>
      <xdr:col>4</xdr:col>
      <xdr:colOff>190500</xdr:colOff>
      <xdr:row>76</xdr:row>
      <xdr:rowOff>190500</xdr:rowOff>
    </xdr:to>
    <xdr:pic>
      <xdr:nvPicPr>
        <xdr:cNvPr id="56" name="Picture 55">
          <a:extLst>
            <a:ext uri="{FF2B5EF4-FFF2-40B4-BE49-F238E27FC236}">
              <a16:creationId xmlns:a16="http://schemas.microsoft.com/office/drawing/2014/main" id="{EBD203CA-B8B8-EDC3-5744-5368F106E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1148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77</xdr:row>
      <xdr:rowOff>0</xdr:rowOff>
    </xdr:from>
    <xdr:to>
      <xdr:col>4</xdr:col>
      <xdr:colOff>190500</xdr:colOff>
      <xdr:row>77</xdr:row>
      <xdr:rowOff>190500</xdr:rowOff>
    </xdr:to>
    <xdr:pic>
      <xdr:nvPicPr>
        <xdr:cNvPr id="57" name="Picture 56">
          <a:extLst>
            <a:ext uri="{FF2B5EF4-FFF2-40B4-BE49-F238E27FC236}">
              <a16:creationId xmlns:a16="http://schemas.microsoft.com/office/drawing/2014/main" id="{9D9C4AAE-0117-3758-DCA6-32CD62A64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1696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78</xdr:row>
      <xdr:rowOff>0</xdr:rowOff>
    </xdr:from>
    <xdr:to>
      <xdr:col>4</xdr:col>
      <xdr:colOff>190500</xdr:colOff>
      <xdr:row>78</xdr:row>
      <xdr:rowOff>190500</xdr:rowOff>
    </xdr:to>
    <xdr:pic>
      <xdr:nvPicPr>
        <xdr:cNvPr id="58" name="Picture 57">
          <a:extLst>
            <a:ext uri="{FF2B5EF4-FFF2-40B4-BE49-F238E27FC236}">
              <a16:creationId xmlns:a16="http://schemas.microsoft.com/office/drawing/2014/main" id="{BE8A4112-FA49-3FF3-33E6-B39DF149C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24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79</xdr:row>
      <xdr:rowOff>0</xdr:rowOff>
    </xdr:from>
    <xdr:to>
      <xdr:col>4</xdr:col>
      <xdr:colOff>190500</xdr:colOff>
      <xdr:row>79</xdr:row>
      <xdr:rowOff>190500</xdr:rowOff>
    </xdr:to>
    <xdr:pic>
      <xdr:nvPicPr>
        <xdr:cNvPr id="59" name="Picture 58">
          <a:extLst>
            <a:ext uri="{FF2B5EF4-FFF2-40B4-BE49-F238E27FC236}">
              <a16:creationId xmlns:a16="http://schemas.microsoft.com/office/drawing/2014/main" id="{9406E466-1A85-CC66-465E-E19E8C5E0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79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80</xdr:row>
      <xdr:rowOff>0</xdr:rowOff>
    </xdr:from>
    <xdr:to>
      <xdr:col>4</xdr:col>
      <xdr:colOff>190500</xdr:colOff>
      <xdr:row>80</xdr:row>
      <xdr:rowOff>190500</xdr:rowOff>
    </xdr:to>
    <xdr:pic>
      <xdr:nvPicPr>
        <xdr:cNvPr id="60" name="Picture 59">
          <a:extLst>
            <a:ext uri="{FF2B5EF4-FFF2-40B4-BE49-F238E27FC236}">
              <a16:creationId xmlns:a16="http://schemas.microsoft.com/office/drawing/2014/main" id="{E4E87456-36EE-856A-9005-C4F579BD4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3342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81</xdr:row>
      <xdr:rowOff>0</xdr:rowOff>
    </xdr:from>
    <xdr:to>
      <xdr:col>4</xdr:col>
      <xdr:colOff>190500</xdr:colOff>
      <xdr:row>81</xdr:row>
      <xdr:rowOff>190500</xdr:rowOff>
    </xdr:to>
    <xdr:pic>
      <xdr:nvPicPr>
        <xdr:cNvPr id="61" name="Picture 60">
          <a:extLst>
            <a:ext uri="{FF2B5EF4-FFF2-40B4-BE49-F238E27FC236}">
              <a16:creationId xmlns:a16="http://schemas.microsoft.com/office/drawing/2014/main" id="{7CD0792E-19C3-04EB-396E-18D9388B0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389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82</xdr:row>
      <xdr:rowOff>0</xdr:rowOff>
    </xdr:from>
    <xdr:to>
      <xdr:col>4</xdr:col>
      <xdr:colOff>190500</xdr:colOff>
      <xdr:row>82</xdr:row>
      <xdr:rowOff>190500</xdr:rowOff>
    </xdr:to>
    <xdr:pic>
      <xdr:nvPicPr>
        <xdr:cNvPr id="62" name="Picture 61">
          <a:extLst>
            <a:ext uri="{FF2B5EF4-FFF2-40B4-BE49-F238E27FC236}">
              <a16:creationId xmlns:a16="http://schemas.microsoft.com/office/drawing/2014/main" id="{E6E480F8-F259-49D3-95C8-C0F577F5C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43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83</xdr:row>
      <xdr:rowOff>0</xdr:rowOff>
    </xdr:from>
    <xdr:to>
      <xdr:col>4</xdr:col>
      <xdr:colOff>190500</xdr:colOff>
      <xdr:row>83</xdr:row>
      <xdr:rowOff>190500</xdr:rowOff>
    </xdr:to>
    <xdr:pic>
      <xdr:nvPicPr>
        <xdr:cNvPr id="63" name="Picture 62">
          <a:extLst>
            <a:ext uri="{FF2B5EF4-FFF2-40B4-BE49-F238E27FC236}">
              <a16:creationId xmlns:a16="http://schemas.microsoft.com/office/drawing/2014/main" id="{201E8AEB-10C3-6D4D-AE7C-0F9AC4D18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98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84</xdr:row>
      <xdr:rowOff>0</xdr:rowOff>
    </xdr:from>
    <xdr:to>
      <xdr:col>4</xdr:col>
      <xdr:colOff>190500</xdr:colOff>
      <xdr:row>84</xdr:row>
      <xdr:rowOff>190500</xdr:rowOff>
    </xdr:to>
    <xdr:pic>
      <xdr:nvPicPr>
        <xdr:cNvPr id="64" name="Picture 63">
          <a:extLst>
            <a:ext uri="{FF2B5EF4-FFF2-40B4-BE49-F238E27FC236}">
              <a16:creationId xmlns:a16="http://schemas.microsoft.com/office/drawing/2014/main" id="{5D7400F8-EBEE-0F0D-8977-571A47E52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537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85</xdr:row>
      <xdr:rowOff>0</xdr:rowOff>
    </xdr:from>
    <xdr:to>
      <xdr:col>4</xdr:col>
      <xdr:colOff>190500</xdr:colOff>
      <xdr:row>85</xdr:row>
      <xdr:rowOff>190500</xdr:rowOff>
    </xdr:to>
    <xdr:pic>
      <xdr:nvPicPr>
        <xdr:cNvPr id="65" name="Picture 64">
          <a:extLst>
            <a:ext uri="{FF2B5EF4-FFF2-40B4-BE49-F238E27FC236}">
              <a16:creationId xmlns:a16="http://schemas.microsoft.com/office/drawing/2014/main" id="{ABB319AD-B76F-1A3F-756D-AF0C5D1FA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08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86</xdr:row>
      <xdr:rowOff>0</xdr:rowOff>
    </xdr:from>
    <xdr:to>
      <xdr:col>4</xdr:col>
      <xdr:colOff>190500</xdr:colOff>
      <xdr:row>86</xdr:row>
      <xdr:rowOff>190500</xdr:rowOff>
    </xdr:to>
    <xdr:pic>
      <xdr:nvPicPr>
        <xdr:cNvPr id="66" name="Picture 65">
          <a:extLst>
            <a:ext uri="{FF2B5EF4-FFF2-40B4-BE49-F238E27FC236}">
              <a16:creationId xmlns:a16="http://schemas.microsoft.com/office/drawing/2014/main" id="{794D9C85-49D2-AFD8-06A7-A0F506706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63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87</xdr:row>
      <xdr:rowOff>0</xdr:rowOff>
    </xdr:from>
    <xdr:to>
      <xdr:col>4</xdr:col>
      <xdr:colOff>190500</xdr:colOff>
      <xdr:row>87</xdr:row>
      <xdr:rowOff>190500</xdr:rowOff>
    </xdr:to>
    <xdr:pic>
      <xdr:nvPicPr>
        <xdr:cNvPr id="67" name="Picture 66">
          <a:extLst>
            <a:ext uri="{FF2B5EF4-FFF2-40B4-BE49-F238E27FC236}">
              <a16:creationId xmlns:a16="http://schemas.microsoft.com/office/drawing/2014/main" id="{B75AB582-25F0-6B32-7B84-1E4B0731F5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183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88</xdr:row>
      <xdr:rowOff>0</xdr:rowOff>
    </xdr:from>
    <xdr:to>
      <xdr:col>4</xdr:col>
      <xdr:colOff>190500</xdr:colOff>
      <xdr:row>88</xdr:row>
      <xdr:rowOff>190500</xdr:rowOff>
    </xdr:to>
    <xdr:pic>
      <xdr:nvPicPr>
        <xdr:cNvPr id="68" name="Picture 67">
          <a:extLst>
            <a:ext uri="{FF2B5EF4-FFF2-40B4-BE49-F238E27FC236}">
              <a16:creationId xmlns:a16="http://schemas.microsoft.com/office/drawing/2014/main" id="{DD3AB622-F791-2590-28BB-E48BF3B28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731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90</xdr:row>
      <xdr:rowOff>0</xdr:rowOff>
    </xdr:from>
    <xdr:to>
      <xdr:col>4</xdr:col>
      <xdr:colOff>190500</xdr:colOff>
      <xdr:row>90</xdr:row>
      <xdr:rowOff>190500</xdr:rowOff>
    </xdr:to>
    <xdr:pic>
      <xdr:nvPicPr>
        <xdr:cNvPr id="69" name="Picture 68">
          <a:extLst>
            <a:ext uri="{FF2B5EF4-FFF2-40B4-BE49-F238E27FC236}">
              <a16:creationId xmlns:a16="http://schemas.microsoft.com/office/drawing/2014/main" id="{1A99B7F1-8D79-41A2-9FC1-0AB799522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882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91</xdr:row>
      <xdr:rowOff>0</xdr:rowOff>
    </xdr:from>
    <xdr:to>
      <xdr:col>4</xdr:col>
      <xdr:colOff>190500</xdr:colOff>
      <xdr:row>91</xdr:row>
      <xdr:rowOff>190500</xdr:rowOff>
    </xdr:to>
    <xdr:pic>
      <xdr:nvPicPr>
        <xdr:cNvPr id="70" name="Picture 69">
          <a:extLst>
            <a:ext uri="{FF2B5EF4-FFF2-40B4-BE49-F238E27FC236}">
              <a16:creationId xmlns:a16="http://schemas.microsoft.com/office/drawing/2014/main" id="{3F092735-2563-1023-F729-B8BC2C0DE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937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92</xdr:row>
      <xdr:rowOff>0</xdr:rowOff>
    </xdr:from>
    <xdr:to>
      <xdr:col>4</xdr:col>
      <xdr:colOff>190500</xdr:colOff>
      <xdr:row>92</xdr:row>
      <xdr:rowOff>190500</xdr:rowOff>
    </xdr:to>
    <xdr:pic>
      <xdr:nvPicPr>
        <xdr:cNvPr id="71" name="Picture 70">
          <a:extLst>
            <a:ext uri="{FF2B5EF4-FFF2-40B4-BE49-F238E27FC236}">
              <a16:creationId xmlns:a16="http://schemas.microsoft.com/office/drawing/2014/main" id="{13CE3A50-660B-C976-6516-FE21BA419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992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93</xdr:row>
      <xdr:rowOff>0</xdr:rowOff>
    </xdr:from>
    <xdr:to>
      <xdr:col>4</xdr:col>
      <xdr:colOff>190500</xdr:colOff>
      <xdr:row>93</xdr:row>
      <xdr:rowOff>190500</xdr:rowOff>
    </xdr:to>
    <xdr:pic>
      <xdr:nvPicPr>
        <xdr:cNvPr id="72" name="Picture 71">
          <a:extLst>
            <a:ext uri="{FF2B5EF4-FFF2-40B4-BE49-F238E27FC236}">
              <a16:creationId xmlns:a16="http://schemas.microsoft.com/office/drawing/2014/main" id="{6C701764-272A-4034-0F7C-E91DBDC363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0474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95</xdr:row>
      <xdr:rowOff>0</xdr:rowOff>
    </xdr:from>
    <xdr:to>
      <xdr:col>4</xdr:col>
      <xdr:colOff>190500</xdr:colOff>
      <xdr:row>95</xdr:row>
      <xdr:rowOff>190500</xdr:rowOff>
    </xdr:to>
    <xdr:pic>
      <xdr:nvPicPr>
        <xdr:cNvPr id="73" name="Picture 72">
          <a:extLst>
            <a:ext uri="{FF2B5EF4-FFF2-40B4-BE49-F238E27FC236}">
              <a16:creationId xmlns:a16="http://schemas.microsoft.com/office/drawing/2014/main" id="{F4D46B02-3C3E-AC50-C213-721F5DE3F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572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96</xdr:row>
      <xdr:rowOff>0</xdr:rowOff>
    </xdr:from>
    <xdr:to>
      <xdr:col>4</xdr:col>
      <xdr:colOff>190500</xdr:colOff>
      <xdr:row>96</xdr:row>
      <xdr:rowOff>190500</xdr:rowOff>
    </xdr:to>
    <xdr:pic>
      <xdr:nvPicPr>
        <xdr:cNvPr id="74" name="Picture 73">
          <a:extLst>
            <a:ext uri="{FF2B5EF4-FFF2-40B4-BE49-F238E27FC236}">
              <a16:creationId xmlns:a16="http://schemas.microsoft.com/office/drawing/2014/main" id="{F1082AFA-5153-D3C8-EB11-83EBE888C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12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97</xdr:row>
      <xdr:rowOff>0</xdr:rowOff>
    </xdr:from>
    <xdr:to>
      <xdr:col>4</xdr:col>
      <xdr:colOff>190500</xdr:colOff>
      <xdr:row>97</xdr:row>
      <xdr:rowOff>190500</xdr:rowOff>
    </xdr:to>
    <xdr:pic>
      <xdr:nvPicPr>
        <xdr:cNvPr id="75" name="Picture 74">
          <a:extLst>
            <a:ext uri="{FF2B5EF4-FFF2-40B4-BE49-F238E27FC236}">
              <a16:creationId xmlns:a16="http://schemas.microsoft.com/office/drawing/2014/main" id="{C22ED23D-5001-0145-A45D-04BEFCCE7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66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98</xdr:row>
      <xdr:rowOff>0</xdr:rowOff>
    </xdr:from>
    <xdr:to>
      <xdr:col>4</xdr:col>
      <xdr:colOff>190500</xdr:colOff>
      <xdr:row>98</xdr:row>
      <xdr:rowOff>190500</xdr:rowOff>
    </xdr:to>
    <xdr:pic>
      <xdr:nvPicPr>
        <xdr:cNvPr id="76" name="Picture 75">
          <a:extLst>
            <a:ext uri="{FF2B5EF4-FFF2-40B4-BE49-F238E27FC236}">
              <a16:creationId xmlns:a16="http://schemas.microsoft.com/office/drawing/2014/main" id="{09A5C7B3-871B-58E2-1018-7DC05FDFE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218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99</xdr:row>
      <xdr:rowOff>0</xdr:rowOff>
    </xdr:from>
    <xdr:to>
      <xdr:col>4</xdr:col>
      <xdr:colOff>190500</xdr:colOff>
      <xdr:row>99</xdr:row>
      <xdr:rowOff>190500</xdr:rowOff>
    </xdr:to>
    <xdr:pic>
      <xdr:nvPicPr>
        <xdr:cNvPr id="77" name="Picture 76">
          <a:extLst>
            <a:ext uri="{FF2B5EF4-FFF2-40B4-BE49-F238E27FC236}">
              <a16:creationId xmlns:a16="http://schemas.microsoft.com/office/drawing/2014/main" id="{CF8DCCDF-1A1F-C3F8-93E2-C03E5E712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766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100</xdr:row>
      <xdr:rowOff>0</xdr:rowOff>
    </xdr:from>
    <xdr:to>
      <xdr:col>4</xdr:col>
      <xdr:colOff>190500</xdr:colOff>
      <xdr:row>100</xdr:row>
      <xdr:rowOff>190500</xdr:rowOff>
    </xdr:to>
    <xdr:pic>
      <xdr:nvPicPr>
        <xdr:cNvPr id="78" name="Picture 77">
          <a:extLst>
            <a:ext uri="{FF2B5EF4-FFF2-40B4-BE49-F238E27FC236}">
              <a16:creationId xmlns:a16="http://schemas.microsoft.com/office/drawing/2014/main" id="{84AB592E-75FC-6B3B-AF2B-2FBD461E3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315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101</xdr:row>
      <xdr:rowOff>0</xdr:rowOff>
    </xdr:from>
    <xdr:to>
      <xdr:col>4</xdr:col>
      <xdr:colOff>190500</xdr:colOff>
      <xdr:row>101</xdr:row>
      <xdr:rowOff>190500</xdr:rowOff>
    </xdr:to>
    <xdr:pic>
      <xdr:nvPicPr>
        <xdr:cNvPr id="79" name="Picture 78">
          <a:extLst>
            <a:ext uri="{FF2B5EF4-FFF2-40B4-BE49-F238E27FC236}">
              <a16:creationId xmlns:a16="http://schemas.microsoft.com/office/drawing/2014/main" id="{FB7B0C71-D6B6-0E5A-C0BD-24D8597BD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86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102</xdr:row>
      <xdr:rowOff>0</xdr:rowOff>
    </xdr:from>
    <xdr:to>
      <xdr:col>4</xdr:col>
      <xdr:colOff>190500</xdr:colOff>
      <xdr:row>102</xdr:row>
      <xdr:rowOff>190500</xdr:rowOff>
    </xdr:to>
    <xdr:pic>
      <xdr:nvPicPr>
        <xdr:cNvPr id="80" name="Picture 79">
          <a:extLst>
            <a:ext uri="{FF2B5EF4-FFF2-40B4-BE49-F238E27FC236}">
              <a16:creationId xmlns:a16="http://schemas.microsoft.com/office/drawing/2014/main" id="{82675035-127E-0139-E44E-48885FDFC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541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103</xdr:row>
      <xdr:rowOff>0</xdr:rowOff>
    </xdr:from>
    <xdr:to>
      <xdr:col>4</xdr:col>
      <xdr:colOff>190500</xdr:colOff>
      <xdr:row>103</xdr:row>
      <xdr:rowOff>190500</xdr:rowOff>
    </xdr:to>
    <xdr:pic>
      <xdr:nvPicPr>
        <xdr:cNvPr id="81" name="Picture 80">
          <a:extLst>
            <a:ext uri="{FF2B5EF4-FFF2-40B4-BE49-F238E27FC236}">
              <a16:creationId xmlns:a16="http://schemas.microsoft.com/office/drawing/2014/main" id="{948902B1-E7A4-3FED-C55F-906087906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5961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4</xdr:col>
      <xdr:colOff>190500</xdr:colOff>
      <xdr:row>105</xdr:row>
      <xdr:rowOff>190500</xdr:rowOff>
    </xdr:to>
    <xdr:pic>
      <xdr:nvPicPr>
        <xdr:cNvPr id="82" name="Picture 81">
          <a:extLst>
            <a:ext uri="{FF2B5EF4-FFF2-40B4-BE49-F238E27FC236}">
              <a16:creationId xmlns:a16="http://schemas.microsoft.com/office/drawing/2014/main" id="{9B19B5D6-80FE-F97D-F466-9D296922E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05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106</xdr:row>
      <xdr:rowOff>0</xdr:rowOff>
    </xdr:from>
    <xdr:to>
      <xdr:col>4</xdr:col>
      <xdr:colOff>190500</xdr:colOff>
      <xdr:row>106</xdr:row>
      <xdr:rowOff>190500</xdr:rowOff>
    </xdr:to>
    <xdr:pic>
      <xdr:nvPicPr>
        <xdr:cNvPr id="83" name="Picture 82">
          <a:extLst>
            <a:ext uri="{FF2B5EF4-FFF2-40B4-BE49-F238E27FC236}">
              <a16:creationId xmlns:a16="http://schemas.microsoft.com/office/drawing/2014/main" id="{212AB2C0-AF5F-603B-66D9-6BAA86C90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607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110</xdr:row>
      <xdr:rowOff>0</xdr:rowOff>
    </xdr:from>
    <xdr:to>
      <xdr:col>4</xdr:col>
      <xdr:colOff>190500</xdr:colOff>
      <xdr:row>110</xdr:row>
      <xdr:rowOff>190500</xdr:rowOff>
    </xdr:to>
    <xdr:pic>
      <xdr:nvPicPr>
        <xdr:cNvPr id="84" name="Picture 83">
          <a:extLst>
            <a:ext uri="{FF2B5EF4-FFF2-40B4-BE49-F238E27FC236}">
              <a16:creationId xmlns:a16="http://schemas.microsoft.com/office/drawing/2014/main" id="{304D1503-264A-F208-FD10-D1146DAB5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980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121</xdr:row>
      <xdr:rowOff>0</xdr:rowOff>
    </xdr:from>
    <xdr:to>
      <xdr:col>4</xdr:col>
      <xdr:colOff>190500</xdr:colOff>
      <xdr:row>121</xdr:row>
      <xdr:rowOff>190500</xdr:rowOff>
    </xdr:to>
    <xdr:pic>
      <xdr:nvPicPr>
        <xdr:cNvPr id="85" name="Picture 84">
          <a:extLst>
            <a:ext uri="{FF2B5EF4-FFF2-40B4-BE49-F238E27FC236}">
              <a16:creationId xmlns:a16="http://schemas.microsoft.com/office/drawing/2014/main" id="{19FFFFDE-A963-6DE9-F430-7A9840043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583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122</xdr:row>
      <xdr:rowOff>0</xdr:rowOff>
    </xdr:from>
    <xdr:to>
      <xdr:col>4</xdr:col>
      <xdr:colOff>190500</xdr:colOff>
      <xdr:row>122</xdr:row>
      <xdr:rowOff>190500</xdr:rowOff>
    </xdr:to>
    <xdr:pic>
      <xdr:nvPicPr>
        <xdr:cNvPr id="86" name="Picture 85">
          <a:extLst>
            <a:ext uri="{FF2B5EF4-FFF2-40B4-BE49-F238E27FC236}">
              <a16:creationId xmlns:a16="http://schemas.microsoft.com/office/drawing/2014/main" id="{1A0FAA5D-C77C-9578-C056-E47268544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38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123</xdr:row>
      <xdr:rowOff>0</xdr:rowOff>
    </xdr:from>
    <xdr:to>
      <xdr:col>4</xdr:col>
      <xdr:colOff>190500</xdr:colOff>
      <xdr:row>123</xdr:row>
      <xdr:rowOff>190500</xdr:rowOff>
    </xdr:to>
    <xdr:pic>
      <xdr:nvPicPr>
        <xdr:cNvPr id="87" name="Picture 86">
          <a:extLst>
            <a:ext uri="{FF2B5EF4-FFF2-40B4-BE49-F238E27FC236}">
              <a16:creationId xmlns:a16="http://schemas.microsoft.com/office/drawing/2014/main" id="{082BDF2F-E51D-E778-5BDD-5716DC105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93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124</xdr:row>
      <xdr:rowOff>0</xdr:rowOff>
    </xdr:from>
    <xdr:to>
      <xdr:col>4</xdr:col>
      <xdr:colOff>190500</xdr:colOff>
      <xdr:row>124</xdr:row>
      <xdr:rowOff>190500</xdr:rowOff>
    </xdr:to>
    <xdr:pic>
      <xdr:nvPicPr>
        <xdr:cNvPr id="88" name="Picture 87">
          <a:extLst>
            <a:ext uri="{FF2B5EF4-FFF2-40B4-BE49-F238E27FC236}">
              <a16:creationId xmlns:a16="http://schemas.microsoft.com/office/drawing/2014/main" id="{DFA4C12A-232D-FD5E-EDA7-1F8418067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748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125</xdr:row>
      <xdr:rowOff>0</xdr:rowOff>
    </xdr:from>
    <xdr:to>
      <xdr:col>4</xdr:col>
      <xdr:colOff>190500</xdr:colOff>
      <xdr:row>125</xdr:row>
      <xdr:rowOff>190500</xdr:rowOff>
    </xdr:to>
    <xdr:pic>
      <xdr:nvPicPr>
        <xdr:cNvPr id="89" name="Picture 88">
          <a:extLst>
            <a:ext uri="{FF2B5EF4-FFF2-40B4-BE49-F238E27FC236}">
              <a16:creationId xmlns:a16="http://schemas.microsoft.com/office/drawing/2014/main" id="{D20A07DD-E8AD-B146-47CB-E2E97FF2A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803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126</xdr:row>
      <xdr:rowOff>0</xdr:rowOff>
    </xdr:from>
    <xdr:to>
      <xdr:col>4</xdr:col>
      <xdr:colOff>190500</xdr:colOff>
      <xdr:row>126</xdr:row>
      <xdr:rowOff>190500</xdr:rowOff>
    </xdr:to>
    <xdr:pic>
      <xdr:nvPicPr>
        <xdr:cNvPr id="90" name="Picture 89">
          <a:extLst>
            <a:ext uri="{FF2B5EF4-FFF2-40B4-BE49-F238E27FC236}">
              <a16:creationId xmlns:a16="http://schemas.microsoft.com/office/drawing/2014/main" id="{CED61E00-9287-C037-F038-9F2899660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8580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127</xdr:row>
      <xdr:rowOff>0</xdr:rowOff>
    </xdr:from>
    <xdr:to>
      <xdr:col>4</xdr:col>
      <xdr:colOff>190500</xdr:colOff>
      <xdr:row>127</xdr:row>
      <xdr:rowOff>190500</xdr:rowOff>
    </xdr:to>
    <xdr:pic>
      <xdr:nvPicPr>
        <xdr:cNvPr id="91" name="Picture 90">
          <a:extLst>
            <a:ext uri="{FF2B5EF4-FFF2-40B4-BE49-F238E27FC236}">
              <a16:creationId xmlns:a16="http://schemas.microsoft.com/office/drawing/2014/main" id="{BAD7DE6C-AF26-1B47-E72A-DF8D04D64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12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128</xdr:row>
      <xdr:rowOff>0</xdr:rowOff>
    </xdr:from>
    <xdr:to>
      <xdr:col>4</xdr:col>
      <xdr:colOff>190500</xdr:colOff>
      <xdr:row>128</xdr:row>
      <xdr:rowOff>190500</xdr:rowOff>
    </xdr:to>
    <xdr:pic>
      <xdr:nvPicPr>
        <xdr:cNvPr id="92" name="Picture 91">
          <a:extLst>
            <a:ext uri="{FF2B5EF4-FFF2-40B4-BE49-F238E27FC236}">
              <a16:creationId xmlns:a16="http://schemas.microsoft.com/office/drawing/2014/main" id="{BDF45D82-EAB9-FDDC-6924-9461A0311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67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129</xdr:row>
      <xdr:rowOff>0</xdr:rowOff>
    </xdr:from>
    <xdr:to>
      <xdr:col>4</xdr:col>
      <xdr:colOff>190500</xdr:colOff>
      <xdr:row>129</xdr:row>
      <xdr:rowOff>190500</xdr:rowOff>
    </xdr:to>
    <xdr:pic>
      <xdr:nvPicPr>
        <xdr:cNvPr id="93" name="Picture 92">
          <a:extLst>
            <a:ext uri="{FF2B5EF4-FFF2-40B4-BE49-F238E27FC236}">
              <a16:creationId xmlns:a16="http://schemas.microsoft.com/office/drawing/2014/main" id="{1CC8690D-6CDC-641C-09E4-F1C29AD47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22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130</xdr:row>
      <xdr:rowOff>0</xdr:rowOff>
    </xdr:from>
    <xdr:to>
      <xdr:col>4</xdr:col>
      <xdr:colOff>190500</xdr:colOff>
      <xdr:row>130</xdr:row>
      <xdr:rowOff>190500</xdr:rowOff>
    </xdr:to>
    <xdr:pic>
      <xdr:nvPicPr>
        <xdr:cNvPr id="94" name="Picture 93">
          <a:extLst>
            <a:ext uri="{FF2B5EF4-FFF2-40B4-BE49-F238E27FC236}">
              <a16:creationId xmlns:a16="http://schemas.microsoft.com/office/drawing/2014/main" id="{5F7011A0-C910-841E-42BE-76B73F887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77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131</xdr:row>
      <xdr:rowOff>0</xdr:rowOff>
    </xdr:from>
    <xdr:to>
      <xdr:col>4</xdr:col>
      <xdr:colOff>190500</xdr:colOff>
      <xdr:row>131</xdr:row>
      <xdr:rowOff>190500</xdr:rowOff>
    </xdr:to>
    <xdr:pic>
      <xdr:nvPicPr>
        <xdr:cNvPr id="95" name="Picture 94">
          <a:extLst>
            <a:ext uri="{FF2B5EF4-FFF2-40B4-BE49-F238E27FC236}">
              <a16:creationId xmlns:a16="http://schemas.microsoft.com/office/drawing/2014/main" id="{2C9672ED-5DE0-6184-2073-2B26361BD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32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132</xdr:row>
      <xdr:rowOff>0</xdr:rowOff>
    </xdr:from>
    <xdr:to>
      <xdr:col>4</xdr:col>
      <xdr:colOff>190500</xdr:colOff>
      <xdr:row>132</xdr:row>
      <xdr:rowOff>190500</xdr:rowOff>
    </xdr:to>
    <xdr:pic>
      <xdr:nvPicPr>
        <xdr:cNvPr id="96" name="Picture 95">
          <a:extLst>
            <a:ext uri="{FF2B5EF4-FFF2-40B4-BE49-F238E27FC236}">
              <a16:creationId xmlns:a16="http://schemas.microsoft.com/office/drawing/2014/main" id="{30104F4B-B3C8-A8F3-3698-7A9F43A70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87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133</xdr:row>
      <xdr:rowOff>0</xdr:rowOff>
    </xdr:from>
    <xdr:to>
      <xdr:col>4</xdr:col>
      <xdr:colOff>190500</xdr:colOff>
      <xdr:row>133</xdr:row>
      <xdr:rowOff>190500</xdr:rowOff>
    </xdr:to>
    <xdr:pic>
      <xdr:nvPicPr>
        <xdr:cNvPr id="97" name="Picture 96">
          <a:extLst>
            <a:ext uri="{FF2B5EF4-FFF2-40B4-BE49-F238E27FC236}">
              <a16:creationId xmlns:a16="http://schemas.microsoft.com/office/drawing/2014/main" id="{0542AEA5-0FE5-B685-9289-C3A662E18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42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134</xdr:row>
      <xdr:rowOff>0</xdr:rowOff>
    </xdr:from>
    <xdr:to>
      <xdr:col>4</xdr:col>
      <xdr:colOff>190500</xdr:colOff>
      <xdr:row>134</xdr:row>
      <xdr:rowOff>190500</xdr:rowOff>
    </xdr:to>
    <xdr:pic>
      <xdr:nvPicPr>
        <xdr:cNvPr id="98" name="Picture 97">
          <a:extLst>
            <a:ext uri="{FF2B5EF4-FFF2-40B4-BE49-F238E27FC236}">
              <a16:creationId xmlns:a16="http://schemas.microsoft.com/office/drawing/2014/main" id="{ADE938F9-AC03-1F7E-CBC3-87A442461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969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135</xdr:row>
      <xdr:rowOff>0</xdr:rowOff>
    </xdr:from>
    <xdr:to>
      <xdr:col>4</xdr:col>
      <xdr:colOff>190500</xdr:colOff>
      <xdr:row>135</xdr:row>
      <xdr:rowOff>190500</xdr:rowOff>
    </xdr:to>
    <xdr:pic>
      <xdr:nvPicPr>
        <xdr:cNvPr id="99" name="Picture 98">
          <a:extLst>
            <a:ext uri="{FF2B5EF4-FFF2-40B4-BE49-F238E27FC236}">
              <a16:creationId xmlns:a16="http://schemas.microsoft.com/office/drawing/2014/main" id="{C9AD0242-ED7C-3667-739F-A1D00504A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351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136</xdr:row>
      <xdr:rowOff>0</xdr:rowOff>
    </xdr:from>
    <xdr:to>
      <xdr:col>4</xdr:col>
      <xdr:colOff>190500</xdr:colOff>
      <xdr:row>136</xdr:row>
      <xdr:rowOff>190500</xdr:rowOff>
    </xdr:to>
    <xdr:pic>
      <xdr:nvPicPr>
        <xdr:cNvPr id="100" name="Picture 99">
          <a:extLst>
            <a:ext uri="{FF2B5EF4-FFF2-40B4-BE49-F238E27FC236}">
              <a16:creationId xmlns:a16="http://schemas.microsoft.com/office/drawing/2014/main" id="{6ACB47FA-4704-5D91-196A-47B0D02F4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406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137</xdr:row>
      <xdr:rowOff>0</xdr:rowOff>
    </xdr:from>
    <xdr:to>
      <xdr:col>4</xdr:col>
      <xdr:colOff>190500</xdr:colOff>
      <xdr:row>137</xdr:row>
      <xdr:rowOff>190500</xdr:rowOff>
    </xdr:to>
    <xdr:pic>
      <xdr:nvPicPr>
        <xdr:cNvPr id="101" name="Picture 100">
          <a:extLst>
            <a:ext uri="{FF2B5EF4-FFF2-40B4-BE49-F238E27FC236}">
              <a16:creationId xmlns:a16="http://schemas.microsoft.com/office/drawing/2014/main" id="{E61A7767-9672-8D78-0981-FC17AF557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461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138</xdr:row>
      <xdr:rowOff>0</xdr:rowOff>
    </xdr:from>
    <xdr:to>
      <xdr:col>4</xdr:col>
      <xdr:colOff>190500</xdr:colOff>
      <xdr:row>138</xdr:row>
      <xdr:rowOff>190500</xdr:rowOff>
    </xdr:to>
    <xdr:pic>
      <xdr:nvPicPr>
        <xdr:cNvPr id="102" name="Picture 101">
          <a:extLst>
            <a:ext uri="{FF2B5EF4-FFF2-40B4-BE49-F238E27FC236}">
              <a16:creationId xmlns:a16="http://schemas.microsoft.com/office/drawing/2014/main" id="{A1A7842F-C1D5-A0DF-B138-3933B9485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516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139</xdr:row>
      <xdr:rowOff>0</xdr:rowOff>
    </xdr:from>
    <xdr:to>
      <xdr:col>4</xdr:col>
      <xdr:colOff>190500</xdr:colOff>
      <xdr:row>139</xdr:row>
      <xdr:rowOff>190500</xdr:rowOff>
    </xdr:to>
    <xdr:pic>
      <xdr:nvPicPr>
        <xdr:cNvPr id="103" name="Picture 102">
          <a:extLst>
            <a:ext uri="{FF2B5EF4-FFF2-40B4-BE49-F238E27FC236}">
              <a16:creationId xmlns:a16="http://schemas.microsoft.com/office/drawing/2014/main" id="{A88EEA3B-6A70-B190-A41F-24BEAAB0B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571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140</xdr:row>
      <xdr:rowOff>0</xdr:rowOff>
    </xdr:from>
    <xdr:to>
      <xdr:col>4</xdr:col>
      <xdr:colOff>190500</xdr:colOff>
      <xdr:row>140</xdr:row>
      <xdr:rowOff>190500</xdr:rowOff>
    </xdr:to>
    <xdr:pic>
      <xdr:nvPicPr>
        <xdr:cNvPr id="104" name="Picture 103">
          <a:extLst>
            <a:ext uri="{FF2B5EF4-FFF2-40B4-BE49-F238E27FC236}">
              <a16:creationId xmlns:a16="http://schemas.microsoft.com/office/drawing/2014/main" id="{ACF22DE5-E936-88ED-4A7A-9F7E82CE8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626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145</xdr:row>
      <xdr:rowOff>0</xdr:rowOff>
    </xdr:from>
    <xdr:to>
      <xdr:col>4</xdr:col>
      <xdr:colOff>190500</xdr:colOff>
      <xdr:row>145</xdr:row>
      <xdr:rowOff>190500</xdr:rowOff>
    </xdr:to>
    <xdr:pic>
      <xdr:nvPicPr>
        <xdr:cNvPr id="105" name="Picture 104">
          <a:extLst>
            <a:ext uri="{FF2B5EF4-FFF2-40B4-BE49-F238E27FC236}">
              <a16:creationId xmlns:a16="http://schemas.microsoft.com/office/drawing/2014/main" id="{F68A104B-8F1C-6B95-CBE2-C28DD8F74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900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146</xdr:row>
      <xdr:rowOff>0</xdr:rowOff>
    </xdr:from>
    <xdr:to>
      <xdr:col>4</xdr:col>
      <xdr:colOff>190500</xdr:colOff>
      <xdr:row>146</xdr:row>
      <xdr:rowOff>190500</xdr:rowOff>
    </xdr:to>
    <xdr:pic>
      <xdr:nvPicPr>
        <xdr:cNvPr id="106" name="Picture 105">
          <a:extLst>
            <a:ext uri="{FF2B5EF4-FFF2-40B4-BE49-F238E27FC236}">
              <a16:creationId xmlns:a16="http://schemas.microsoft.com/office/drawing/2014/main" id="{919BD614-9A1D-BFC5-F83E-BF7610701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9552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148</xdr:row>
      <xdr:rowOff>0</xdr:rowOff>
    </xdr:from>
    <xdr:to>
      <xdr:col>4</xdr:col>
      <xdr:colOff>190500</xdr:colOff>
      <xdr:row>148</xdr:row>
      <xdr:rowOff>190500</xdr:rowOff>
    </xdr:to>
    <xdr:pic>
      <xdr:nvPicPr>
        <xdr:cNvPr id="107" name="Picture 106">
          <a:extLst>
            <a:ext uri="{FF2B5EF4-FFF2-40B4-BE49-F238E27FC236}">
              <a16:creationId xmlns:a16="http://schemas.microsoft.com/office/drawing/2014/main" id="{AD099ECD-6FFD-C458-43D1-80846D383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65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149</xdr:row>
      <xdr:rowOff>0</xdr:rowOff>
    </xdr:from>
    <xdr:to>
      <xdr:col>4</xdr:col>
      <xdr:colOff>190500</xdr:colOff>
      <xdr:row>149</xdr:row>
      <xdr:rowOff>190500</xdr:rowOff>
    </xdr:to>
    <xdr:pic>
      <xdr:nvPicPr>
        <xdr:cNvPr id="108" name="Picture 107">
          <a:extLst>
            <a:ext uri="{FF2B5EF4-FFF2-40B4-BE49-F238E27FC236}">
              <a16:creationId xmlns:a16="http://schemas.microsoft.com/office/drawing/2014/main" id="{673C0505-B01A-B7CD-3DA1-50B2EE2F0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119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153</xdr:row>
      <xdr:rowOff>0</xdr:rowOff>
    </xdr:from>
    <xdr:to>
      <xdr:col>4</xdr:col>
      <xdr:colOff>190500</xdr:colOff>
      <xdr:row>153</xdr:row>
      <xdr:rowOff>190500</xdr:rowOff>
    </xdr:to>
    <xdr:pic>
      <xdr:nvPicPr>
        <xdr:cNvPr id="109" name="Picture 108">
          <a:extLst>
            <a:ext uri="{FF2B5EF4-FFF2-40B4-BE49-F238E27FC236}">
              <a16:creationId xmlns:a16="http://schemas.microsoft.com/office/drawing/2014/main" id="{957437B9-CA3E-3E1D-929F-3677133CC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39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154</xdr:row>
      <xdr:rowOff>0</xdr:rowOff>
    </xdr:from>
    <xdr:to>
      <xdr:col>4</xdr:col>
      <xdr:colOff>190500</xdr:colOff>
      <xdr:row>154</xdr:row>
      <xdr:rowOff>190500</xdr:rowOff>
    </xdr:to>
    <xdr:pic>
      <xdr:nvPicPr>
        <xdr:cNvPr id="110" name="Picture 109">
          <a:extLst>
            <a:ext uri="{FF2B5EF4-FFF2-40B4-BE49-F238E27FC236}">
              <a16:creationId xmlns:a16="http://schemas.microsoft.com/office/drawing/2014/main" id="{D786F748-FF0E-8626-713C-B15AFB53B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94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155</xdr:row>
      <xdr:rowOff>0</xdr:rowOff>
    </xdr:from>
    <xdr:to>
      <xdr:col>4</xdr:col>
      <xdr:colOff>190500</xdr:colOff>
      <xdr:row>155</xdr:row>
      <xdr:rowOff>190500</xdr:rowOff>
    </xdr:to>
    <xdr:pic>
      <xdr:nvPicPr>
        <xdr:cNvPr id="111" name="Picture 110">
          <a:extLst>
            <a:ext uri="{FF2B5EF4-FFF2-40B4-BE49-F238E27FC236}">
              <a16:creationId xmlns:a16="http://schemas.microsoft.com/office/drawing/2014/main" id="{6C0F3F66-F06C-1101-409F-862A9421D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449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156</xdr:row>
      <xdr:rowOff>0</xdr:rowOff>
    </xdr:from>
    <xdr:to>
      <xdr:col>4</xdr:col>
      <xdr:colOff>190500</xdr:colOff>
      <xdr:row>156</xdr:row>
      <xdr:rowOff>190500</xdr:rowOff>
    </xdr:to>
    <xdr:pic>
      <xdr:nvPicPr>
        <xdr:cNvPr id="112" name="Picture 111">
          <a:extLst>
            <a:ext uri="{FF2B5EF4-FFF2-40B4-BE49-F238E27FC236}">
              <a16:creationId xmlns:a16="http://schemas.microsoft.com/office/drawing/2014/main" id="{8887E8C2-C2D1-AB12-DBBA-AAF682904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503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165</xdr:row>
      <xdr:rowOff>0</xdr:rowOff>
    </xdr:from>
    <xdr:to>
      <xdr:col>4</xdr:col>
      <xdr:colOff>190500</xdr:colOff>
      <xdr:row>165</xdr:row>
      <xdr:rowOff>190500</xdr:rowOff>
    </xdr:to>
    <xdr:pic>
      <xdr:nvPicPr>
        <xdr:cNvPr id="113" name="Picture 112">
          <a:extLst>
            <a:ext uri="{FF2B5EF4-FFF2-40B4-BE49-F238E27FC236}">
              <a16:creationId xmlns:a16="http://schemas.microsoft.com/office/drawing/2014/main" id="{06FA314D-7EE2-493E-2F7D-2FF2D2803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997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166</xdr:row>
      <xdr:rowOff>0</xdr:rowOff>
    </xdr:from>
    <xdr:to>
      <xdr:col>4</xdr:col>
      <xdr:colOff>190500</xdr:colOff>
      <xdr:row>166</xdr:row>
      <xdr:rowOff>190500</xdr:rowOff>
    </xdr:to>
    <xdr:pic>
      <xdr:nvPicPr>
        <xdr:cNvPr id="114" name="Picture 113">
          <a:extLst>
            <a:ext uri="{FF2B5EF4-FFF2-40B4-BE49-F238E27FC236}">
              <a16:creationId xmlns:a16="http://schemas.microsoft.com/office/drawing/2014/main" id="{A28ECF3F-8EEF-E30F-C039-C2BD1ABC7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052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167</xdr:row>
      <xdr:rowOff>0</xdr:rowOff>
    </xdr:from>
    <xdr:to>
      <xdr:col>4</xdr:col>
      <xdr:colOff>190500</xdr:colOff>
      <xdr:row>167</xdr:row>
      <xdr:rowOff>190500</xdr:rowOff>
    </xdr:to>
    <xdr:pic>
      <xdr:nvPicPr>
        <xdr:cNvPr id="115" name="Picture 114">
          <a:extLst>
            <a:ext uri="{FF2B5EF4-FFF2-40B4-BE49-F238E27FC236}">
              <a16:creationId xmlns:a16="http://schemas.microsoft.com/office/drawing/2014/main" id="{060385E8-4866-A367-505A-536B4BC7C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07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168</xdr:row>
      <xdr:rowOff>0</xdr:rowOff>
    </xdr:from>
    <xdr:to>
      <xdr:col>4</xdr:col>
      <xdr:colOff>190500</xdr:colOff>
      <xdr:row>168</xdr:row>
      <xdr:rowOff>190500</xdr:rowOff>
    </xdr:to>
    <xdr:pic>
      <xdr:nvPicPr>
        <xdr:cNvPr id="116" name="Picture 115">
          <a:extLst>
            <a:ext uri="{FF2B5EF4-FFF2-40B4-BE49-F238E27FC236}">
              <a16:creationId xmlns:a16="http://schemas.microsoft.com/office/drawing/2014/main" id="{E24872E2-E2B7-8167-3B00-80200DC34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62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169</xdr:row>
      <xdr:rowOff>0</xdr:rowOff>
    </xdr:from>
    <xdr:to>
      <xdr:col>4</xdr:col>
      <xdr:colOff>190500</xdr:colOff>
      <xdr:row>169</xdr:row>
      <xdr:rowOff>190500</xdr:rowOff>
    </xdr:to>
    <xdr:pic>
      <xdr:nvPicPr>
        <xdr:cNvPr id="117" name="Picture 116">
          <a:extLst>
            <a:ext uri="{FF2B5EF4-FFF2-40B4-BE49-F238E27FC236}">
              <a16:creationId xmlns:a16="http://schemas.microsoft.com/office/drawing/2014/main" id="{4FB559FC-F8C7-E199-FCA4-CD970260B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171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170</xdr:row>
      <xdr:rowOff>0</xdr:rowOff>
    </xdr:from>
    <xdr:to>
      <xdr:col>4</xdr:col>
      <xdr:colOff>190500</xdr:colOff>
      <xdr:row>170</xdr:row>
      <xdr:rowOff>190500</xdr:rowOff>
    </xdr:to>
    <xdr:pic>
      <xdr:nvPicPr>
        <xdr:cNvPr id="118" name="Picture 117">
          <a:extLst>
            <a:ext uri="{FF2B5EF4-FFF2-40B4-BE49-F238E27FC236}">
              <a16:creationId xmlns:a16="http://schemas.microsoft.com/office/drawing/2014/main" id="{7092383A-6129-2185-0C31-934A856E3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72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171</xdr:row>
      <xdr:rowOff>0</xdr:rowOff>
    </xdr:from>
    <xdr:to>
      <xdr:col>4</xdr:col>
      <xdr:colOff>190500</xdr:colOff>
      <xdr:row>171</xdr:row>
      <xdr:rowOff>190500</xdr:rowOff>
    </xdr:to>
    <xdr:pic>
      <xdr:nvPicPr>
        <xdr:cNvPr id="119" name="Picture 118">
          <a:extLst>
            <a:ext uri="{FF2B5EF4-FFF2-40B4-BE49-F238E27FC236}">
              <a16:creationId xmlns:a16="http://schemas.microsoft.com/office/drawing/2014/main" id="{AEFF710A-C857-2A7E-A021-A8CC9AFFA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326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172</xdr:row>
      <xdr:rowOff>0</xdr:rowOff>
    </xdr:from>
    <xdr:to>
      <xdr:col>4</xdr:col>
      <xdr:colOff>190500</xdr:colOff>
      <xdr:row>172</xdr:row>
      <xdr:rowOff>190500</xdr:rowOff>
    </xdr:to>
    <xdr:pic>
      <xdr:nvPicPr>
        <xdr:cNvPr id="120" name="Picture 119">
          <a:extLst>
            <a:ext uri="{FF2B5EF4-FFF2-40B4-BE49-F238E27FC236}">
              <a16:creationId xmlns:a16="http://schemas.microsoft.com/office/drawing/2014/main" id="{BAA6DC61-32D6-0AC6-5397-E7759AE6B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381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173</xdr:row>
      <xdr:rowOff>0</xdr:rowOff>
    </xdr:from>
    <xdr:to>
      <xdr:col>4</xdr:col>
      <xdr:colOff>190500</xdr:colOff>
      <xdr:row>173</xdr:row>
      <xdr:rowOff>190500</xdr:rowOff>
    </xdr:to>
    <xdr:pic>
      <xdr:nvPicPr>
        <xdr:cNvPr id="121" name="Picture 120">
          <a:extLst>
            <a:ext uri="{FF2B5EF4-FFF2-40B4-BE49-F238E27FC236}">
              <a16:creationId xmlns:a16="http://schemas.microsoft.com/office/drawing/2014/main" id="{6BDD4D9A-95CA-1719-0332-3BBEC7264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366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174</xdr:row>
      <xdr:rowOff>0</xdr:rowOff>
    </xdr:from>
    <xdr:to>
      <xdr:col>4</xdr:col>
      <xdr:colOff>190500</xdr:colOff>
      <xdr:row>174</xdr:row>
      <xdr:rowOff>190500</xdr:rowOff>
    </xdr:to>
    <xdr:pic>
      <xdr:nvPicPr>
        <xdr:cNvPr id="122" name="Picture 121">
          <a:extLst>
            <a:ext uri="{FF2B5EF4-FFF2-40B4-BE49-F238E27FC236}">
              <a16:creationId xmlns:a16="http://schemas.microsoft.com/office/drawing/2014/main" id="{8BCE1062-C25E-99F4-CFB6-1C4B5FFCC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91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175</xdr:row>
      <xdr:rowOff>0</xdr:rowOff>
    </xdr:from>
    <xdr:to>
      <xdr:col>4</xdr:col>
      <xdr:colOff>190500</xdr:colOff>
      <xdr:row>175</xdr:row>
      <xdr:rowOff>190500</xdr:rowOff>
    </xdr:to>
    <xdr:pic>
      <xdr:nvPicPr>
        <xdr:cNvPr id="123" name="Picture 122">
          <a:extLst>
            <a:ext uri="{FF2B5EF4-FFF2-40B4-BE49-F238E27FC236}">
              <a16:creationId xmlns:a16="http://schemas.microsoft.com/office/drawing/2014/main" id="{13EA5FFB-9CEB-25E7-E687-09BC1507F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463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176</xdr:row>
      <xdr:rowOff>0</xdr:rowOff>
    </xdr:from>
    <xdr:to>
      <xdr:col>4</xdr:col>
      <xdr:colOff>190500</xdr:colOff>
      <xdr:row>176</xdr:row>
      <xdr:rowOff>190500</xdr:rowOff>
    </xdr:to>
    <xdr:pic>
      <xdr:nvPicPr>
        <xdr:cNvPr id="124" name="Picture 123">
          <a:extLst>
            <a:ext uri="{FF2B5EF4-FFF2-40B4-BE49-F238E27FC236}">
              <a16:creationId xmlns:a16="http://schemas.microsoft.com/office/drawing/2014/main" id="{DA4DFE2F-5A7B-7939-4CA5-CE5DFF9A3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6012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177</xdr:row>
      <xdr:rowOff>0</xdr:rowOff>
    </xdr:from>
    <xdr:to>
      <xdr:col>4</xdr:col>
      <xdr:colOff>190500</xdr:colOff>
      <xdr:row>177</xdr:row>
      <xdr:rowOff>190500</xdr:rowOff>
    </xdr:to>
    <xdr:pic>
      <xdr:nvPicPr>
        <xdr:cNvPr id="125" name="Picture 124">
          <a:extLst>
            <a:ext uri="{FF2B5EF4-FFF2-40B4-BE49-F238E27FC236}">
              <a16:creationId xmlns:a16="http://schemas.microsoft.com/office/drawing/2014/main" id="{09C904AB-6171-A05F-578D-56B686C47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6560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179</xdr:row>
      <xdr:rowOff>0</xdr:rowOff>
    </xdr:from>
    <xdr:to>
      <xdr:col>4</xdr:col>
      <xdr:colOff>190500</xdr:colOff>
      <xdr:row>179</xdr:row>
      <xdr:rowOff>190500</xdr:rowOff>
    </xdr:to>
    <xdr:pic>
      <xdr:nvPicPr>
        <xdr:cNvPr id="126" name="Picture 125">
          <a:extLst>
            <a:ext uri="{FF2B5EF4-FFF2-40B4-BE49-F238E27FC236}">
              <a16:creationId xmlns:a16="http://schemas.microsoft.com/office/drawing/2014/main" id="{2C071CE9-92C0-1D88-154C-F6D806945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7657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180</xdr:row>
      <xdr:rowOff>0</xdr:rowOff>
    </xdr:from>
    <xdr:to>
      <xdr:col>4</xdr:col>
      <xdr:colOff>190500</xdr:colOff>
      <xdr:row>180</xdr:row>
      <xdr:rowOff>190500</xdr:rowOff>
    </xdr:to>
    <xdr:pic>
      <xdr:nvPicPr>
        <xdr:cNvPr id="127" name="Picture 126">
          <a:extLst>
            <a:ext uri="{FF2B5EF4-FFF2-40B4-BE49-F238E27FC236}">
              <a16:creationId xmlns:a16="http://schemas.microsoft.com/office/drawing/2014/main" id="{F3EF3CB3-4FAE-D6A1-7613-4F7761028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820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181</xdr:row>
      <xdr:rowOff>0</xdr:rowOff>
    </xdr:from>
    <xdr:to>
      <xdr:col>4</xdr:col>
      <xdr:colOff>190500</xdr:colOff>
      <xdr:row>181</xdr:row>
      <xdr:rowOff>190500</xdr:rowOff>
    </xdr:to>
    <xdr:pic>
      <xdr:nvPicPr>
        <xdr:cNvPr id="128" name="Picture 127">
          <a:extLst>
            <a:ext uri="{FF2B5EF4-FFF2-40B4-BE49-F238E27FC236}">
              <a16:creationId xmlns:a16="http://schemas.microsoft.com/office/drawing/2014/main" id="{7C0222DC-9756-02D7-0BE5-DDE2B03B6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8755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182</xdr:row>
      <xdr:rowOff>0</xdr:rowOff>
    </xdr:from>
    <xdr:to>
      <xdr:col>4</xdr:col>
      <xdr:colOff>190500</xdr:colOff>
      <xdr:row>182</xdr:row>
      <xdr:rowOff>190500</xdr:rowOff>
    </xdr:to>
    <xdr:pic>
      <xdr:nvPicPr>
        <xdr:cNvPr id="129" name="Picture 128">
          <a:extLst>
            <a:ext uri="{FF2B5EF4-FFF2-40B4-BE49-F238E27FC236}">
              <a16:creationId xmlns:a16="http://schemas.microsoft.com/office/drawing/2014/main" id="{EF789F90-2772-84EA-1FF7-BA3B49883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930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183</xdr:row>
      <xdr:rowOff>0</xdr:rowOff>
    </xdr:from>
    <xdr:to>
      <xdr:col>4</xdr:col>
      <xdr:colOff>190500</xdr:colOff>
      <xdr:row>183</xdr:row>
      <xdr:rowOff>190500</xdr:rowOff>
    </xdr:to>
    <xdr:pic>
      <xdr:nvPicPr>
        <xdr:cNvPr id="130" name="Picture 129">
          <a:extLst>
            <a:ext uri="{FF2B5EF4-FFF2-40B4-BE49-F238E27FC236}">
              <a16:creationId xmlns:a16="http://schemas.microsoft.com/office/drawing/2014/main" id="{7579F80B-445C-E410-2FAC-7D88097D1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9852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184</xdr:row>
      <xdr:rowOff>0</xdr:rowOff>
    </xdr:from>
    <xdr:to>
      <xdr:col>4</xdr:col>
      <xdr:colOff>190500</xdr:colOff>
      <xdr:row>184</xdr:row>
      <xdr:rowOff>190500</xdr:rowOff>
    </xdr:to>
    <xdr:pic>
      <xdr:nvPicPr>
        <xdr:cNvPr id="131" name="Picture 130">
          <a:extLst>
            <a:ext uri="{FF2B5EF4-FFF2-40B4-BE49-F238E27FC236}">
              <a16:creationId xmlns:a16="http://schemas.microsoft.com/office/drawing/2014/main" id="{7DF95613-54CF-D79B-C4A4-55E0BC20B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040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187</xdr:row>
      <xdr:rowOff>0</xdr:rowOff>
    </xdr:from>
    <xdr:to>
      <xdr:col>4</xdr:col>
      <xdr:colOff>190500</xdr:colOff>
      <xdr:row>187</xdr:row>
      <xdr:rowOff>190500</xdr:rowOff>
    </xdr:to>
    <xdr:pic>
      <xdr:nvPicPr>
        <xdr:cNvPr id="132" name="Picture 131">
          <a:extLst>
            <a:ext uri="{FF2B5EF4-FFF2-40B4-BE49-F238E27FC236}">
              <a16:creationId xmlns:a16="http://schemas.microsoft.com/office/drawing/2014/main" id="{82EAAB64-7EDD-57B7-E056-0C3FC2930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2047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188</xdr:row>
      <xdr:rowOff>0</xdr:rowOff>
    </xdr:from>
    <xdr:to>
      <xdr:col>4</xdr:col>
      <xdr:colOff>190500</xdr:colOff>
      <xdr:row>188</xdr:row>
      <xdr:rowOff>190500</xdr:rowOff>
    </xdr:to>
    <xdr:pic>
      <xdr:nvPicPr>
        <xdr:cNvPr id="133" name="Picture 132">
          <a:extLst>
            <a:ext uri="{FF2B5EF4-FFF2-40B4-BE49-F238E27FC236}">
              <a16:creationId xmlns:a16="http://schemas.microsoft.com/office/drawing/2014/main" id="{F5D4097B-57AD-2904-81D8-CFDFA3950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2595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189</xdr:row>
      <xdr:rowOff>0</xdr:rowOff>
    </xdr:from>
    <xdr:to>
      <xdr:col>4</xdr:col>
      <xdr:colOff>190500</xdr:colOff>
      <xdr:row>189</xdr:row>
      <xdr:rowOff>190500</xdr:rowOff>
    </xdr:to>
    <xdr:pic>
      <xdr:nvPicPr>
        <xdr:cNvPr id="134" name="Picture 133">
          <a:extLst>
            <a:ext uri="{FF2B5EF4-FFF2-40B4-BE49-F238E27FC236}">
              <a16:creationId xmlns:a16="http://schemas.microsoft.com/office/drawing/2014/main" id="{C1B48839-9CB6-C7D8-5FB3-11EA711A8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3144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190</xdr:row>
      <xdr:rowOff>0</xdr:rowOff>
    </xdr:from>
    <xdr:to>
      <xdr:col>4</xdr:col>
      <xdr:colOff>190500</xdr:colOff>
      <xdr:row>190</xdr:row>
      <xdr:rowOff>190500</xdr:rowOff>
    </xdr:to>
    <xdr:pic>
      <xdr:nvPicPr>
        <xdr:cNvPr id="135" name="Picture 134">
          <a:extLst>
            <a:ext uri="{FF2B5EF4-FFF2-40B4-BE49-F238E27FC236}">
              <a16:creationId xmlns:a16="http://schemas.microsoft.com/office/drawing/2014/main" id="{A79E9287-58C3-885C-630C-2AB82A2D1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369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191</xdr:row>
      <xdr:rowOff>0</xdr:rowOff>
    </xdr:from>
    <xdr:to>
      <xdr:col>4</xdr:col>
      <xdr:colOff>190500</xdr:colOff>
      <xdr:row>191</xdr:row>
      <xdr:rowOff>190500</xdr:rowOff>
    </xdr:to>
    <xdr:pic>
      <xdr:nvPicPr>
        <xdr:cNvPr id="136" name="Picture 135">
          <a:extLst>
            <a:ext uri="{FF2B5EF4-FFF2-40B4-BE49-F238E27FC236}">
              <a16:creationId xmlns:a16="http://schemas.microsoft.com/office/drawing/2014/main" id="{718254F9-8BB5-0E25-4139-1F1FC1818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4241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192</xdr:row>
      <xdr:rowOff>0</xdr:rowOff>
    </xdr:from>
    <xdr:to>
      <xdr:col>4</xdr:col>
      <xdr:colOff>190500</xdr:colOff>
      <xdr:row>192</xdr:row>
      <xdr:rowOff>190500</xdr:rowOff>
    </xdr:to>
    <xdr:pic>
      <xdr:nvPicPr>
        <xdr:cNvPr id="137" name="Picture 136">
          <a:extLst>
            <a:ext uri="{FF2B5EF4-FFF2-40B4-BE49-F238E27FC236}">
              <a16:creationId xmlns:a16="http://schemas.microsoft.com/office/drawing/2014/main" id="{A7C44BBC-8D37-5AE8-92C3-A104A6D9C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479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193</xdr:row>
      <xdr:rowOff>0</xdr:rowOff>
    </xdr:from>
    <xdr:to>
      <xdr:col>4</xdr:col>
      <xdr:colOff>190500</xdr:colOff>
      <xdr:row>193</xdr:row>
      <xdr:rowOff>190500</xdr:rowOff>
    </xdr:to>
    <xdr:pic>
      <xdr:nvPicPr>
        <xdr:cNvPr id="138" name="Picture 137">
          <a:extLst>
            <a:ext uri="{FF2B5EF4-FFF2-40B4-BE49-F238E27FC236}">
              <a16:creationId xmlns:a16="http://schemas.microsoft.com/office/drawing/2014/main" id="{9F200ED8-2CA8-FAF4-DC9B-558DE8459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5338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194</xdr:row>
      <xdr:rowOff>0</xdr:rowOff>
    </xdr:from>
    <xdr:to>
      <xdr:col>4</xdr:col>
      <xdr:colOff>190500</xdr:colOff>
      <xdr:row>194</xdr:row>
      <xdr:rowOff>190500</xdr:rowOff>
    </xdr:to>
    <xdr:pic>
      <xdr:nvPicPr>
        <xdr:cNvPr id="139" name="Picture 138">
          <a:extLst>
            <a:ext uri="{FF2B5EF4-FFF2-40B4-BE49-F238E27FC236}">
              <a16:creationId xmlns:a16="http://schemas.microsoft.com/office/drawing/2014/main" id="{FF5326F2-8D7A-1375-F4D3-9B9A7526B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5887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195</xdr:row>
      <xdr:rowOff>0</xdr:rowOff>
    </xdr:from>
    <xdr:to>
      <xdr:col>4</xdr:col>
      <xdr:colOff>190500</xdr:colOff>
      <xdr:row>195</xdr:row>
      <xdr:rowOff>190500</xdr:rowOff>
    </xdr:to>
    <xdr:pic>
      <xdr:nvPicPr>
        <xdr:cNvPr id="140" name="Picture 139">
          <a:extLst>
            <a:ext uri="{FF2B5EF4-FFF2-40B4-BE49-F238E27FC236}">
              <a16:creationId xmlns:a16="http://schemas.microsoft.com/office/drawing/2014/main" id="{D8D7B939-E164-CCEC-5C1D-6C41A62F0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43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196</xdr:row>
      <xdr:rowOff>0</xdr:rowOff>
    </xdr:from>
    <xdr:to>
      <xdr:col>4</xdr:col>
      <xdr:colOff>190500</xdr:colOff>
      <xdr:row>196</xdr:row>
      <xdr:rowOff>190500</xdr:rowOff>
    </xdr:to>
    <xdr:pic>
      <xdr:nvPicPr>
        <xdr:cNvPr id="141" name="Picture 140">
          <a:extLst>
            <a:ext uri="{FF2B5EF4-FFF2-40B4-BE49-F238E27FC236}">
              <a16:creationId xmlns:a16="http://schemas.microsoft.com/office/drawing/2014/main" id="{8F468A2A-1777-F4E9-5279-5ED4FF1C5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98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197</xdr:row>
      <xdr:rowOff>0</xdr:rowOff>
    </xdr:from>
    <xdr:to>
      <xdr:col>4</xdr:col>
      <xdr:colOff>190500</xdr:colOff>
      <xdr:row>197</xdr:row>
      <xdr:rowOff>190500</xdr:rowOff>
    </xdr:to>
    <xdr:pic>
      <xdr:nvPicPr>
        <xdr:cNvPr id="142" name="Picture 141">
          <a:extLst>
            <a:ext uri="{FF2B5EF4-FFF2-40B4-BE49-F238E27FC236}">
              <a16:creationId xmlns:a16="http://schemas.microsoft.com/office/drawing/2014/main" id="{D560D19E-192B-154B-2FB8-FE56B3C19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533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198</xdr:row>
      <xdr:rowOff>0</xdr:rowOff>
    </xdr:from>
    <xdr:to>
      <xdr:col>4</xdr:col>
      <xdr:colOff>190500</xdr:colOff>
      <xdr:row>198</xdr:row>
      <xdr:rowOff>190500</xdr:rowOff>
    </xdr:to>
    <xdr:pic>
      <xdr:nvPicPr>
        <xdr:cNvPr id="143" name="Picture 142">
          <a:extLst>
            <a:ext uri="{FF2B5EF4-FFF2-40B4-BE49-F238E27FC236}">
              <a16:creationId xmlns:a16="http://schemas.microsoft.com/office/drawing/2014/main" id="{8CDDADA2-3D16-2471-718B-F5E842D45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808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199</xdr:row>
      <xdr:rowOff>0</xdr:rowOff>
    </xdr:from>
    <xdr:to>
      <xdr:col>4</xdr:col>
      <xdr:colOff>190500</xdr:colOff>
      <xdr:row>199</xdr:row>
      <xdr:rowOff>190500</xdr:rowOff>
    </xdr:to>
    <xdr:pic>
      <xdr:nvPicPr>
        <xdr:cNvPr id="144" name="Picture 143">
          <a:extLst>
            <a:ext uri="{FF2B5EF4-FFF2-40B4-BE49-F238E27FC236}">
              <a16:creationId xmlns:a16="http://schemas.microsoft.com/office/drawing/2014/main" id="{3A40B278-3ECD-85EC-D053-5D3259327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8630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200</xdr:row>
      <xdr:rowOff>0</xdr:rowOff>
    </xdr:from>
    <xdr:to>
      <xdr:col>4</xdr:col>
      <xdr:colOff>190500</xdr:colOff>
      <xdr:row>200</xdr:row>
      <xdr:rowOff>190500</xdr:rowOff>
    </xdr:to>
    <xdr:pic>
      <xdr:nvPicPr>
        <xdr:cNvPr id="145" name="Picture 144">
          <a:extLst>
            <a:ext uri="{FF2B5EF4-FFF2-40B4-BE49-F238E27FC236}">
              <a16:creationId xmlns:a16="http://schemas.microsoft.com/office/drawing/2014/main" id="{E0E18DD6-ED79-5012-4C4E-AC77AC8E6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917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201</xdr:row>
      <xdr:rowOff>0</xdr:rowOff>
    </xdr:from>
    <xdr:to>
      <xdr:col>4</xdr:col>
      <xdr:colOff>190500</xdr:colOff>
      <xdr:row>201</xdr:row>
      <xdr:rowOff>190500</xdr:rowOff>
    </xdr:to>
    <xdr:pic>
      <xdr:nvPicPr>
        <xdr:cNvPr id="146" name="Picture 145">
          <a:extLst>
            <a:ext uri="{FF2B5EF4-FFF2-40B4-BE49-F238E27FC236}">
              <a16:creationId xmlns:a16="http://schemas.microsoft.com/office/drawing/2014/main" id="{EFC5EA5A-7FE1-3072-4DD3-DC1A8729B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9728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203</xdr:row>
      <xdr:rowOff>0</xdr:rowOff>
    </xdr:from>
    <xdr:to>
      <xdr:col>4</xdr:col>
      <xdr:colOff>190500</xdr:colOff>
      <xdr:row>203</xdr:row>
      <xdr:rowOff>190500</xdr:rowOff>
    </xdr:to>
    <xdr:pic>
      <xdr:nvPicPr>
        <xdr:cNvPr id="147" name="Picture 146">
          <a:extLst>
            <a:ext uri="{FF2B5EF4-FFF2-40B4-BE49-F238E27FC236}">
              <a16:creationId xmlns:a16="http://schemas.microsoft.com/office/drawing/2014/main" id="{84E9F303-0A79-31C5-8B50-B043C1F42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082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204</xdr:row>
      <xdr:rowOff>0</xdr:rowOff>
    </xdr:from>
    <xdr:to>
      <xdr:col>4</xdr:col>
      <xdr:colOff>190500</xdr:colOff>
      <xdr:row>204</xdr:row>
      <xdr:rowOff>190500</xdr:rowOff>
    </xdr:to>
    <xdr:pic>
      <xdr:nvPicPr>
        <xdr:cNvPr id="148" name="Picture 147">
          <a:extLst>
            <a:ext uri="{FF2B5EF4-FFF2-40B4-BE49-F238E27FC236}">
              <a16:creationId xmlns:a16="http://schemas.microsoft.com/office/drawing/2014/main" id="{63972239-F440-9B71-CA27-DA42A70C9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137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205</xdr:row>
      <xdr:rowOff>0</xdr:rowOff>
    </xdr:from>
    <xdr:to>
      <xdr:col>4</xdr:col>
      <xdr:colOff>190500</xdr:colOff>
      <xdr:row>205</xdr:row>
      <xdr:rowOff>190500</xdr:rowOff>
    </xdr:to>
    <xdr:pic>
      <xdr:nvPicPr>
        <xdr:cNvPr id="149" name="Picture 148">
          <a:extLst>
            <a:ext uri="{FF2B5EF4-FFF2-40B4-BE49-F238E27FC236}">
              <a16:creationId xmlns:a16="http://schemas.microsoft.com/office/drawing/2014/main" id="{E6740193-14A6-6D07-851D-77012AE7A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1922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206</xdr:row>
      <xdr:rowOff>0</xdr:rowOff>
    </xdr:from>
    <xdr:to>
      <xdr:col>4</xdr:col>
      <xdr:colOff>190500</xdr:colOff>
      <xdr:row>206</xdr:row>
      <xdr:rowOff>190500</xdr:rowOff>
    </xdr:to>
    <xdr:pic>
      <xdr:nvPicPr>
        <xdr:cNvPr id="150" name="Picture 149">
          <a:extLst>
            <a:ext uri="{FF2B5EF4-FFF2-40B4-BE49-F238E27FC236}">
              <a16:creationId xmlns:a16="http://schemas.microsoft.com/office/drawing/2014/main" id="{E17E8129-9650-2DDC-A984-4C056D8E9B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247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208</xdr:row>
      <xdr:rowOff>0</xdr:rowOff>
    </xdr:from>
    <xdr:to>
      <xdr:col>4</xdr:col>
      <xdr:colOff>190500</xdr:colOff>
      <xdr:row>208</xdr:row>
      <xdr:rowOff>190500</xdr:rowOff>
    </xdr:to>
    <xdr:pic>
      <xdr:nvPicPr>
        <xdr:cNvPr id="151" name="Picture 150">
          <a:extLst>
            <a:ext uri="{FF2B5EF4-FFF2-40B4-BE49-F238E27FC236}">
              <a16:creationId xmlns:a16="http://schemas.microsoft.com/office/drawing/2014/main" id="{17B0D911-642E-9CD6-CA81-2B346FF59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56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209</xdr:row>
      <xdr:rowOff>0</xdr:rowOff>
    </xdr:from>
    <xdr:to>
      <xdr:col>4</xdr:col>
      <xdr:colOff>190500</xdr:colOff>
      <xdr:row>209</xdr:row>
      <xdr:rowOff>190500</xdr:rowOff>
    </xdr:to>
    <xdr:pic>
      <xdr:nvPicPr>
        <xdr:cNvPr id="152" name="Picture 151">
          <a:extLst>
            <a:ext uri="{FF2B5EF4-FFF2-40B4-BE49-F238E27FC236}">
              <a16:creationId xmlns:a16="http://schemas.microsoft.com/office/drawing/2014/main" id="{BD84B977-E335-44EF-53AB-1349BEC74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4117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210</xdr:row>
      <xdr:rowOff>0</xdr:rowOff>
    </xdr:from>
    <xdr:to>
      <xdr:col>4</xdr:col>
      <xdr:colOff>190500</xdr:colOff>
      <xdr:row>210</xdr:row>
      <xdr:rowOff>190500</xdr:rowOff>
    </xdr:to>
    <xdr:pic>
      <xdr:nvPicPr>
        <xdr:cNvPr id="153" name="Picture 152">
          <a:extLst>
            <a:ext uri="{FF2B5EF4-FFF2-40B4-BE49-F238E27FC236}">
              <a16:creationId xmlns:a16="http://schemas.microsoft.com/office/drawing/2014/main" id="{42028C99-6EC2-4F53-8B1F-17E332C20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466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212</xdr:row>
      <xdr:rowOff>0</xdr:rowOff>
    </xdr:from>
    <xdr:to>
      <xdr:col>4</xdr:col>
      <xdr:colOff>190500</xdr:colOff>
      <xdr:row>212</xdr:row>
      <xdr:rowOff>190500</xdr:rowOff>
    </xdr:to>
    <xdr:pic>
      <xdr:nvPicPr>
        <xdr:cNvPr id="154" name="Picture 153">
          <a:extLst>
            <a:ext uri="{FF2B5EF4-FFF2-40B4-BE49-F238E27FC236}">
              <a16:creationId xmlns:a16="http://schemas.microsoft.com/office/drawing/2014/main" id="{F976B4AD-AC1C-0A90-AD2C-2E43FDB1C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763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213</xdr:row>
      <xdr:rowOff>0</xdr:rowOff>
    </xdr:from>
    <xdr:to>
      <xdr:col>4</xdr:col>
      <xdr:colOff>190500</xdr:colOff>
      <xdr:row>213</xdr:row>
      <xdr:rowOff>190500</xdr:rowOff>
    </xdr:to>
    <xdr:pic>
      <xdr:nvPicPr>
        <xdr:cNvPr id="155" name="Picture 154">
          <a:extLst>
            <a:ext uri="{FF2B5EF4-FFF2-40B4-BE49-F238E27FC236}">
              <a16:creationId xmlns:a16="http://schemas.microsoft.com/office/drawing/2014/main" id="{0DE5FAC9-3A35-049D-6449-C131AD51C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6311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214</xdr:row>
      <xdr:rowOff>0</xdr:rowOff>
    </xdr:from>
    <xdr:to>
      <xdr:col>4</xdr:col>
      <xdr:colOff>190500</xdr:colOff>
      <xdr:row>214</xdr:row>
      <xdr:rowOff>190500</xdr:rowOff>
    </xdr:to>
    <xdr:pic>
      <xdr:nvPicPr>
        <xdr:cNvPr id="156" name="Picture 155">
          <a:extLst>
            <a:ext uri="{FF2B5EF4-FFF2-40B4-BE49-F238E27FC236}">
              <a16:creationId xmlns:a16="http://schemas.microsoft.com/office/drawing/2014/main" id="{5BD7558A-597B-EB64-4206-6089FDDF6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686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215</xdr:row>
      <xdr:rowOff>0</xdr:rowOff>
    </xdr:from>
    <xdr:to>
      <xdr:col>4</xdr:col>
      <xdr:colOff>190500</xdr:colOff>
      <xdr:row>215</xdr:row>
      <xdr:rowOff>190500</xdr:rowOff>
    </xdr:to>
    <xdr:pic>
      <xdr:nvPicPr>
        <xdr:cNvPr id="157" name="Picture 156">
          <a:extLst>
            <a:ext uri="{FF2B5EF4-FFF2-40B4-BE49-F238E27FC236}">
              <a16:creationId xmlns:a16="http://schemas.microsoft.com/office/drawing/2014/main" id="{4470EDF0-6AE1-6B2D-EAE8-C4B170BF3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40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216</xdr:row>
      <xdr:rowOff>0</xdr:rowOff>
    </xdr:from>
    <xdr:to>
      <xdr:col>4</xdr:col>
      <xdr:colOff>190500</xdr:colOff>
      <xdr:row>216</xdr:row>
      <xdr:rowOff>190500</xdr:rowOff>
    </xdr:to>
    <xdr:pic>
      <xdr:nvPicPr>
        <xdr:cNvPr id="158" name="Picture 157">
          <a:extLst>
            <a:ext uri="{FF2B5EF4-FFF2-40B4-BE49-F238E27FC236}">
              <a16:creationId xmlns:a16="http://schemas.microsoft.com/office/drawing/2014/main" id="{8CE79D14-A8C0-FC2F-A508-4A54CAB13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95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217</xdr:row>
      <xdr:rowOff>0</xdr:rowOff>
    </xdr:from>
    <xdr:to>
      <xdr:col>4</xdr:col>
      <xdr:colOff>190500</xdr:colOff>
      <xdr:row>217</xdr:row>
      <xdr:rowOff>190500</xdr:rowOff>
    </xdr:to>
    <xdr:pic>
      <xdr:nvPicPr>
        <xdr:cNvPr id="159" name="Picture 158">
          <a:extLst>
            <a:ext uri="{FF2B5EF4-FFF2-40B4-BE49-F238E27FC236}">
              <a16:creationId xmlns:a16="http://schemas.microsoft.com/office/drawing/2014/main" id="{BA85E220-E235-5EE0-8CFD-D09D55925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850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218</xdr:row>
      <xdr:rowOff>0</xdr:rowOff>
    </xdr:from>
    <xdr:to>
      <xdr:col>4</xdr:col>
      <xdr:colOff>190500</xdr:colOff>
      <xdr:row>218</xdr:row>
      <xdr:rowOff>190500</xdr:rowOff>
    </xdr:to>
    <xdr:pic>
      <xdr:nvPicPr>
        <xdr:cNvPr id="160" name="Picture 159">
          <a:extLst>
            <a:ext uri="{FF2B5EF4-FFF2-40B4-BE49-F238E27FC236}">
              <a16:creationId xmlns:a16="http://schemas.microsoft.com/office/drawing/2014/main" id="{2B10C075-CF4C-C8A9-9632-2E17065AD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9054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219</xdr:row>
      <xdr:rowOff>0</xdr:rowOff>
    </xdr:from>
    <xdr:to>
      <xdr:col>4</xdr:col>
      <xdr:colOff>190500</xdr:colOff>
      <xdr:row>219</xdr:row>
      <xdr:rowOff>190500</xdr:rowOff>
    </xdr:to>
    <xdr:pic>
      <xdr:nvPicPr>
        <xdr:cNvPr id="161" name="Picture 160">
          <a:extLst>
            <a:ext uri="{FF2B5EF4-FFF2-40B4-BE49-F238E27FC236}">
              <a16:creationId xmlns:a16="http://schemas.microsoft.com/office/drawing/2014/main" id="{1D1EE9F3-A96F-4E01-68E1-7DC39C5D9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9603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220</xdr:row>
      <xdr:rowOff>0</xdr:rowOff>
    </xdr:from>
    <xdr:to>
      <xdr:col>4</xdr:col>
      <xdr:colOff>190500</xdr:colOff>
      <xdr:row>220</xdr:row>
      <xdr:rowOff>190500</xdr:rowOff>
    </xdr:to>
    <xdr:pic>
      <xdr:nvPicPr>
        <xdr:cNvPr id="162" name="Picture 161">
          <a:extLst>
            <a:ext uri="{FF2B5EF4-FFF2-40B4-BE49-F238E27FC236}">
              <a16:creationId xmlns:a16="http://schemas.microsoft.com/office/drawing/2014/main" id="{99FBD10C-D109-5042-5FB9-2D8D6477D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152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221</xdr:row>
      <xdr:rowOff>0</xdr:rowOff>
    </xdr:from>
    <xdr:to>
      <xdr:col>4</xdr:col>
      <xdr:colOff>190500</xdr:colOff>
      <xdr:row>221</xdr:row>
      <xdr:rowOff>190500</xdr:rowOff>
    </xdr:to>
    <xdr:pic>
      <xdr:nvPicPr>
        <xdr:cNvPr id="163" name="Picture 162">
          <a:extLst>
            <a:ext uri="{FF2B5EF4-FFF2-40B4-BE49-F238E27FC236}">
              <a16:creationId xmlns:a16="http://schemas.microsoft.com/office/drawing/2014/main" id="{055564DB-EFF6-6DF3-5BA8-23A951298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222</xdr:row>
      <xdr:rowOff>0</xdr:rowOff>
    </xdr:from>
    <xdr:to>
      <xdr:col>4</xdr:col>
      <xdr:colOff>190500</xdr:colOff>
      <xdr:row>222</xdr:row>
      <xdr:rowOff>190500</xdr:rowOff>
    </xdr:to>
    <xdr:pic>
      <xdr:nvPicPr>
        <xdr:cNvPr id="164" name="Picture 163">
          <a:extLst>
            <a:ext uri="{FF2B5EF4-FFF2-40B4-BE49-F238E27FC236}">
              <a16:creationId xmlns:a16="http://schemas.microsoft.com/office/drawing/2014/main" id="{4603333C-139F-6CC3-B167-41A50F937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124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223</xdr:row>
      <xdr:rowOff>0</xdr:rowOff>
    </xdr:from>
    <xdr:to>
      <xdr:col>4</xdr:col>
      <xdr:colOff>190500</xdr:colOff>
      <xdr:row>223</xdr:row>
      <xdr:rowOff>190500</xdr:rowOff>
    </xdr:to>
    <xdr:pic>
      <xdr:nvPicPr>
        <xdr:cNvPr id="165" name="Picture 164">
          <a:extLst>
            <a:ext uri="{FF2B5EF4-FFF2-40B4-BE49-F238E27FC236}">
              <a16:creationId xmlns:a16="http://schemas.microsoft.com/office/drawing/2014/main" id="{8050364C-A1C8-01B3-5A7B-2AAF48262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1798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224</xdr:row>
      <xdr:rowOff>0</xdr:rowOff>
    </xdr:from>
    <xdr:to>
      <xdr:col>4</xdr:col>
      <xdr:colOff>190500</xdr:colOff>
      <xdr:row>224</xdr:row>
      <xdr:rowOff>190500</xdr:rowOff>
    </xdr:to>
    <xdr:pic>
      <xdr:nvPicPr>
        <xdr:cNvPr id="166" name="Picture 165">
          <a:extLst>
            <a:ext uri="{FF2B5EF4-FFF2-40B4-BE49-F238E27FC236}">
              <a16:creationId xmlns:a16="http://schemas.microsoft.com/office/drawing/2014/main" id="{3E2FB599-B53A-7BA3-30E8-002DB0F1D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2346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226</xdr:row>
      <xdr:rowOff>0</xdr:rowOff>
    </xdr:from>
    <xdr:to>
      <xdr:col>4</xdr:col>
      <xdr:colOff>190500</xdr:colOff>
      <xdr:row>226</xdr:row>
      <xdr:rowOff>190500</xdr:rowOff>
    </xdr:to>
    <xdr:pic>
      <xdr:nvPicPr>
        <xdr:cNvPr id="167" name="Picture 166">
          <a:extLst>
            <a:ext uri="{FF2B5EF4-FFF2-40B4-BE49-F238E27FC236}">
              <a16:creationId xmlns:a16="http://schemas.microsoft.com/office/drawing/2014/main" id="{DA4E4E64-966B-0008-B40C-5CFCA1DCD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44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227</xdr:row>
      <xdr:rowOff>0</xdr:rowOff>
    </xdr:from>
    <xdr:to>
      <xdr:col>4</xdr:col>
      <xdr:colOff>190500</xdr:colOff>
      <xdr:row>227</xdr:row>
      <xdr:rowOff>190500</xdr:rowOff>
    </xdr:to>
    <xdr:pic>
      <xdr:nvPicPr>
        <xdr:cNvPr id="168" name="Picture 167">
          <a:extLst>
            <a:ext uri="{FF2B5EF4-FFF2-40B4-BE49-F238E27FC236}">
              <a16:creationId xmlns:a16="http://schemas.microsoft.com/office/drawing/2014/main" id="{08B24B19-EB5C-B3F8-286D-24594B259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99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228</xdr:row>
      <xdr:rowOff>0</xdr:rowOff>
    </xdr:from>
    <xdr:to>
      <xdr:col>4</xdr:col>
      <xdr:colOff>190500</xdr:colOff>
      <xdr:row>228</xdr:row>
      <xdr:rowOff>190500</xdr:rowOff>
    </xdr:to>
    <xdr:pic>
      <xdr:nvPicPr>
        <xdr:cNvPr id="169" name="Picture 168">
          <a:extLst>
            <a:ext uri="{FF2B5EF4-FFF2-40B4-BE49-F238E27FC236}">
              <a16:creationId xmlns:a16="http://schemas.microsoft.com/office/drawing/2014/main" id="{95945B98-BD79-4F1B-2C60-2AC2267BD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4541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230</xdr:row>
      <xdr:rowOff>0</xdr:rowOff>
    </xdr:from>
    <xdr:to>
      <xdr:col>4</xdr:col>
      <xdr:colOff>190500</xdr:colOff>
      <xdr:row>230</xdr:row>
      <xdr:rowOff>190500</xdr:rowOff>
    </xdr:to>
    <xdr:pic>
      <xdr:nvPicPr>
        <xdr:cNvPr id="170" name="Picture 169">
          <a:extLst>
            <a:ext uri="{FF2B5EF4-FFF2-40B4-BE49-F238E27FC236}">
              <a16:creationId xmlns:a16="http://schemas.microsoft.com/office/drawing/2014/main" id="{E46DE663-1ED1-6F2F-0D21-E731712EF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563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231</xdr:row>
      <xdr:rowOff>0</xdr:rowOff>
    </xdr:from>
    <xdr:to>
      <xdr:col>4</xdr:col>
      <xdr:colOff>190500</xdr:colOff>
      <xdr:row>231</xdr:row>
      <xdr:rowOff>190500</xdr:rowOff>
    </xdr:to>
    <xdr:pic>
      <xdr:nvPicPr>
        <xdr:cNvPr id="171" name="Picture 170">
          <a:extLst>
            <a:ext uri="{FF2B5EF4-FFF2-40B4-BE49-F238E27FC236}">
              <a16:creationId xmlns:a16="http://schemas.microsoft.com/office/drawing/2014/main" id="{009D7725-0559-B89E-6777-E58CC8DFE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187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232</xdr:row>
      <xdr:rowOff>0</xdr:rowOff>
    </xdr:from>
    <xdr:to>
      <xdr:col>4</xdr:col>
      <xdr:colOff>190500</xdr:colOff>
      <xdr:row>232</xdr:row>
      <xdr:rowOff>190500</xdr:rowOff>
    </xdr:to>
    <xdr:pic>
      <xdr:nvPicPr>
        <xdr:cNvPr id="172" name="Picture 171">
          <a:extLst>
            <a:ext uri="{FF2B5EF4-FFF2-40B4-BE49-F238E27FC236}">
              <a16:creationId xmlns:a16="http://schemas.microsoft.com/office/drawing/2014/main" id="{50758573-2F2E-636A-1BCC-27D8E659E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735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234</xdr:row>
      <xdr:rowOff>0</xdr:rowOff>
    </xdr:from>
    <xdr:to>
      <xdr:col>4</xdr:col>
      <xdr:colOff>190500</xdr:colOff>
      <xdr:row>234</xdr:row>
      <xdr:rowOff>190500</xdr:rowOff>
    </xdr:to>
    <xdr:pic>
      <xdr:nvPicPr>
        <xdr:cNvPr id="173" name="Picture 172">
          <a:extLst>
            <a:ext uri="{FF2B5EF4-FFF2-40B4-BE49-F238E27FC236}">
              <a16:creationId xmlns:a16="http://schemas.microsoft.com/office/drawing/2014/main" id="{0FFBF4D0-2301-E913-4AD8-6C71963DD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7833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235</xdr:row>
      <xdr:rowOff>0</xdr:rowOff>
    </xdr:from>
    <xdr:to>
      <xdr:col>4</xdr:col>
      <xdr:colOff>190500</xdr:colOff>
      <xdr:row>235</xdr:row>
      <xdr:rowOff>190500</xdr:rowOff>
    </xdr:to>
    <xdr:pic>
      <xdr:nvPicPr>
        <xdr:cNvPr id="174" name="Picture 173">
          <a:extLst>
            <a:ext uri="{FF2B5EF4-FFF2-40B4-BE49-F238E27FC236}">
              <a16:creationId xmlns:a16="http://schemas.microsoft.com/office/drawing/2014/main" id="{5A9598FB-990E-3A54-CEC2-B8017D162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38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236</xdr:row>
      <xdr:rowOff>0</xdr:rowOff>
    </xdr:from>
    <xdr:to>
      <xdr:col>4</xdr:col>
      <xdr:colOff>190500</xdr:colOff>
      <xdr:row>236</xdr:row>
      <xdr:rowOff>190500</xdr:rowOff>
    </xdr:to>
    <xdr:pic>
      <xdr:nvPicPr>
        <xdr:cNvPr id="175" name="Picture 174">
          <a:extLst>
            <a:ext uri="{FF2B5EF4-FFF2-40B4-BE49-F238E27FC236}">
              <a16:creationId xmlns:a16="http://schemas.microsoft.com/office/drawing/2014/main" id="{7A8EA661-7E80-DAB1-50EA-2DD4E06FB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930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239</xdr:row>
      <xdr:rowOff>0</xdr:rowOff>
    </xdr:from>
    <xdr:to>
      <xdr:col>4</xdr:col>
      <xdr:colOff>190500</xdr:colOff>
      <xdr:row>239</xdr:row>
      <xdr:rowOff>190500</xdr:rowOff>
    </xdr:to>
    <xdr:pic>
      <xdr:nvPicPr>
        <xdr:cNvPr id="176" name="Picture 175">
          <a:extLst>
            <a:ext uri="{FF2B5EF4-FFF2-40B4-BE49-F238E27FC236}">
              <a16:creationId xmlns:a16="http://schemas.microsoft.com/office/drawing/2014/main" id="{DE52336E-FF11-1A6A-E3CD-C9CE8716C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057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240</xdr:row>
      <xdr:rowOff>0</xdr:rowOff>
    </xdr:from>
    <xdr:to>
      <xdr:col>4</xdr:col>
      <xdr:colOff>190500</xdr:colOff>
      <xdr:row>240</xdr:row>
      <xdr:rowOff>190500</xdr:rowOff>
    </xdr:to>
    <xdr:pic>
      <xdr:nvPicPr>
        <xdr:cNvPr id="177" name="Picture 176">
          <a:extLst>
            <a:ext uri="{FF2B5EF4-FFF2-40B4-BE49-F238E27FC236}">
              <a16:creationId xmlns:a16="http://schemas.microsoft.com/office/drawing/2014/main" id="{FC545BA6-3046-C95D-8A96-56CC5DFF0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1124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241</xdr:row>
      <xdr:rowOff>0</xdr:rowOff>
    </xdr:from>
    <xdr:to>
      <xdr:col>4</xdr:col>
      <xdr:colOff>190500</xdr:colOff>
      <xdr:row>241</xdr:row>
      <xdr:rowOff>190500</xdr:rowOff>
    </xdr:to>
    <xdr:pic>
      <xdr:nvPicPr>
        <xdr:cNvPr id="178" name="Picture 177">
          <a:extLst>
            <a:ext uri="{FF2B5EF4-FFF2-40B4-BE49-F238E27FC236}">
              <a16:creationId xmlns:a16="http://schemas.microsoft.com/office/drawing/2014/main" id="{94CD4EF4-A900-59E7-ADF9-3FCB642DA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1673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242</xdr:row>
      <xdr:rowOff>0</xdr:rowOff>
    </xdr:from>
    <xdr:to>
      <xdr:col>4</xdr:col>
      <xdr:colOff>190500</xdr:colOff>
      <xdr:row>242</xdr:row>
      <xdr:rowOff>190500</xdr:rowOff>
    </xdr:to>
    <xdr:pic>
      <xdr:nvPicPr>
        <xdr:cNvPr id="179" name="Picture 178">
          <a:extLst>
            <a:ext uri="{FF2B5EF4-FFF2-40B4-BE49-F238E27FC236}">
              <a16:creationId xmlns:a16="http://schemas.microsoft.com/office/drawing/2014/main" id="{F851495D-65BD-BC86-B10E-417E498C19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222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243</xdr:row>
      <xdr:rowOff>0</xdr:rowOff>
    </xdr:from>
    <xdr:to>
      <xdr:col>4</xdr:col>
      <xdr:colOff>190500</xdr:colOff>
      <xdr:row>243</xdr:row>
      <xdr:rowOff>190500</xdr:rowOff>
    </xdr:to>
    <xdr:pic>
      <xdr:nvPicPr>
        <xdr:cNvPr id="180" name="Picture 179">
          <a:extLst>
            <a:ext uri="{FF2B5EF4-FFF2-40B4-BE49-F238E27FC236}">
              <a16:creationId xmlns:a16="http://schemas.microsoft.com/office/drawing/2014/main" id="{8F7B1F39-1E88-71A8-FAA2-A2B953514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770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244</xdr:row>
      <xdr:rowOff>0</xdr:rowOff>
    </xdr:from>
    <xdr:to>
      <xdr:col>4</xdr:col>
      <xdr:colOff>190500</xdr:colOff>
      <xdr:row>244</xdr:row>
      <xdr:rowOff>190500</xdr:rowOff>
    </xdr:to>
    <xdr:pic>
      <xdr:nvPicPr>
        <xdr:cNvPr id="181" name="Picture 180">
          <a:extLst>
            <a:ext uri="{FF2B5EF4-FFF2-40B4-BE49-F238E27FC236}">
              <a16:creationId xmlns:a16="http://schemas.microsoft.com/office/drawing/2014/main" id="{10B394C2-0724-DDB5-3F25-3A2E01A92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31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245</xdr:row>
      <xdr:rowOff>0</xdr:rowOff>
    </xdr:from>
    <xdr:to>
      <xdr:col>4</xdr:col>
      <xdr:colOff>190500</xdr:colOff>
      <xdr:row>245</xdr:row>
      <xdr:rowOff>190500</xdr:rowOff>
    </xdr:to>
    <xdr:pic>
      <xdr:nvPicPr>
        <xdr:cNvPr id="182" name="Picture 181">
          <a:extLst>
            <a:ext uri="{FF2B5EF4-FFF2-40B4-BE49-F238E27FC236}">
              <a16:creationId xmlns:a16="http://schemas.microsoft.com/office/drawing/2014/main" id="{03B5B54C-6B66-26FE-4A35-441947358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868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246</xdr:row>
      <xdr:rowOff>0</xdr:rowOff>
    </xdr:from>
    <xdr:to>
      <xdr:col>4</xdr:col>
      <xdr:colOff>190500</xdr:colOff>
      <xdr:row>246</xdr:row>
      <xdr:rowOff>190500</xdr:rowOff>
    </xdr:to>
    <xdr:pic>
      <xdr:nvPicPr>
        <xdr:cNvPr id="183" name="Picture 182">
          <a:extLst>
            <a:ext uri="{FF2B5EF4-FFF2-40B4-BE49-F238E27FC236}">
              <a16:creationId xmlns:a16="http://schemas.microsoft.com/office/drawing/2014/main" id="{8312062D-34EB-4D3A-F17A-AEDD62996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41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247</xdr:row>
      <xdr:rowOff>0</xdr:rowOff>
    </xdr:from>
    <xdr:to>
      <xdr:col>4</xdr:col>
      <xdr:colOff>190500</xdr:colOff>
      <xdr:row>247</xdr:row>
      <xdr:rowOff>190500</xdr:rowOff>
    </xdr:to>
    <xdr:pic>
      <xdr:nvPicPr>
        <xdr:cNvPr id="184" name="Picture 183">
          <a:extLst>
            <a:ext uri="{FF2B5EF4-FFF2-40B4-BE49-F238E27FC236}">
              <a16:creationId xmlns:a16="http://schemas.microsoft.com/office/drawing/2014/main" id="{258295C9-7E63-B532-7E56-C48D0940B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96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248</xdr:row>
      <xdr:rowOff>0</xdr:rowOff>
    </xdr:from>
    <xdr:to>
      <xdr:col>4</xdr:col>
      <xdr:colOff>190500</xdr:colOff>
      <xdr:row>248</xdr:row>
      <xdr:rowOff>190500</xdr:rowOff>
    </xdr:to>
    <xdr:pic>
      <xdr:nvPicPr>
        <xdr:cNvPr id="185" name="Picture 184">
          <a:extLst>
            <a:ext uri="{FF2B5EF4-FFF2-40B4-BE49-F238E27FC236}">
              <a16:creationId xmlns:a16="http://schemas.microsoft.com/office/drawing/2014/main" id="{E00FBE49-69D8-F504-130C-77900BC8C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51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249</xdr:row>
      <xdr:rowOff>0</xdr:rowOff>
    </xdr:from>
    <xdr:to>
      <xdr:col>4</xdr:col>
      <xdr:colOff>190500</xdr:colOff>
      <xdr:row>249</xdr:row>
      <xdr:rowOff>190500</xdr:rowOff>
    </xdr:to>
    <xdr:pic>
      <xdr:nvPicPr>
        <xdr:cNvPr id="186" name="Picture 185">
          <a:extLst>
            <a:ext uri="{FF2B5EF4-FFF2-40B4-BE49-F238E27FC236}">
              <a16:creationId xmlns:a16="http://schemas.microsoft.com/office/drawing/2014/main" id="{86FBC269-A8E5-569F-D8D0-CCE467BF7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606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250</xdr:row>
      <xdr:rowOff>0</xdr:rowOff>
    </xdr:from>
    <xdr:to>
      <xdr:col>4</xdr:col>
      <xdr:colOff>190500</xdr:colOff>
      <xdr:row>250</xdr:row>
      <xdr:rowOff>190500</xdr:rowOff>
    </xdr:to>
    <xdr:pic>
      <xdr:nvPicPr>
        <xdr:cNvPr id="187" name="Picture 186">
          <a:extLst>
            <a:ext uri="{FF2B5EF4-FFF2-40B4-BE49-F238E27FC236}">
              <a16:creationId xmlns:a16="http://schemas.microsoft.com/office/drawing/2014/main" id="{C06C2CD2-CB5C-038A-35B3-F6C0A9FE9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661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251</xdr:row>
      <xdr:rowOff>0</xdr:rowOff>
    </xdr:from>
    <xdr:to>
      <xdr:col>4</xdr:col>
      <xdr:colOff>190500</xdr:colOff>
      <xdr:row>251</xdr:row>
      <xdr:rowOff>190500</xdr:rowOff>
    </xdr:to>
    <xdr:pic>
      <xdr:nvPicPr>
        <xdr:cNvPr id="188" name="Picture 187">
          <a:extLst>
            <a:ext uri="{FF2B5EF4-FFF2-40B4-BE49-F238E27FC236}">
              <a16:creationId xmlns:a16="http://schemas.microsoft.com/office/drawing/2014/main" id="{DC76BAC0-6FCD-BDDD-0F80-F0632B236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7160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252</xdr:row>
      <xdr:rowOff>0</xdr:rowOff>
    </xdr:from>
    <xdr:to>
      <xdr:col>4</xdr:col>
      <xdr:colOff>190500</xdr:colOff>
      <xdr:row>252</xdr:row>
      <xdr:rowOff>190500</xdr:rowOff>
    </xdr:to>
    <xdr:pic>
      <xdr:nvPicPr>
        <xdr:cNvPr id="189" name="Picture 188">
          <a:extLst>
            <a:ext uri="{FF2B5EF4-FFF2-40B4-BE49-F238E27FC236}">
              <a16:creationId xmlns:a16="http://schemas.microsoft.com/office/drawing/2014/main" id="{C1557386-B8E0-F6F1-2B73-490CED440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770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253</xdr:row>
      <xdr:rowOff>0</xdr:rowOff>
    </xdr:from>
    <xdr:to>
      <xdr:col>4</xdr:col>
      <xdr:colOff>190500</xdr:colOff>
      <xdr:row>253</xdr:row>
      <xdr:rowOff>190500</xdr:rowOff>
    </xdr:to>
    <xdr:pic>
      <xdr:nvPicPr>
        <xdr:cNvPr id="190" name="Picture 189">
          <a:extLst>
            <a:ext uri="{FF2B5EF4-FFF2-40B4-BE49-F238E27FC236}">
              <a16:creationId xmlns:a16="http://schemas.microsoft.com/office/drawing/2014/main" id="{81231677-5C88-C086-2B73-7C230FA17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25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254</xdr:row>
      <xdr:rowOff>0</xdr:rowOff>
    </xdr:from>
    <xdr:to>
      <xdr:col>4</xdr:col>
      <xdr:colOff>190500</xdr:colOff>
      <xdr:row>254</xdr:row>
      <xdr:rowOff>190500</xdr:rowOff>
    </xdr:to>
    <xdr:pic>
      <xdr:nvPicPr>
        <xdr:cNvPr id="191" name="Picture 190">
          <a:extLst>
            <a:ext uri="{FF2B5EF4-FFF2-40B4-BE49-F238E27FC236}">
              <a16:creationId xmlns:a16="http://schemas.microsoft.com/office/drawing/2014/main" id="{5458A22E-5E86-2F8D-F95E-B5E29A61C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80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255</xdr:row>
      <xdr:rowOff>0</xdr:rowOff>
    </xdr:from>
    <xdr:to>
      <xdr:col>4</xdr:col>
      <xdr:colOff>190500</xdr:colOff>
      <xdr:row>255</xdr:row>
      <xdr:rowOff>190500</xdr:rowOff>
    </xdr:to>
    <xdr:pic>
      <xdr:nvPicPr>
        <xdr:cNvPr id="192" name="Picture 191">
          <a:extLst>
            <a:ext uri="{FF2B5EF4-FFF2-40B4-BE49-F238E27FC236}">
              <a16:creationId xmlns:a16="http://schemas.microsoft.com/office/drawing/2014/main" id="{46D1ECBB-9FDB-D2C9-F667-9DEF0E14E7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35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256</xdr:row>
      <xdr:rowOff>0</xdr:rowOff>
    </xdr:from>
    <xdr:to>
      <xdr:col>4</xdr:col>
      <xdr:colOff>190500</xdr:colOff>
      <xdr:row>256</xdr:row>
      <xdr:rowOff>190500</xdr:rowOff>
    </xdr:to>
    <xdr:pic>
      <xdr:nvPicPr>
        <xdr:cNvPr id="193" name="Picture 192">
          <a:extLst>
            <a:ext uri="{FF2B5EF4-FFF2-40B4-BE49-F238E27FC236}">
              <a16:creationId xmlns:a16="http://schemas.microsoft.com/office/drawing/2014/main" id="{06A93E96-0586-AC68-31F7-FD15F1D6F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90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257</xdr:row>
      <xdr:rowOff>0</xdr:rowOff>
    </xdr:from>
    <xdr:to>
      <xdr:col>4</xdr:col>
      <xdr:colOff>190500</xdr:colOff>
      <xdr:row>257</xdr:row>
      <xdr:rowOff>190500</xdr:rowOff>
    </xdr:to>
    <xdr:pic>
      <xdr:nvPicPr>
        <xdr:cNvPr id="194" name="Picture 193">
          <a:extLst>
            <a:ext uri="{FF2B5EF4-FFF2-40B4-BE49-F238E27FC236}">
              <a16:creationId xmlns:a16="http://schemas.microsoft.com/office/drawing/2014/main" id="{DE414B55-63D5-D4F9-B0DE-8A0EA84B1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045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258</xdr:row>
      <xdr:rowOff>0</xdr:rowOff>
    </xdr:from>
    <xdr:to>
      <xdr:col>4</xdr:col>
      <xdr:colOff>190500</xdr:colOff>
      <xdr:row>258</xdr:row>
      <xdr:rowOff>190500</xdr:rowOff>
    </xdr:to>
    <xdr:pic>
      <xdr:nvPicPr>
        <xdr:cNvPr id="195" name="Picture 194">
          <a:extLst>
            <a:ext uri="{FF2B5EF4-FFF2-40B4-BE49-F238E27FC236}">
              <a16:creationId xmlns:a16="http://schemas.microsoft.com/office/drawing/2014/main" id="{01DEEFA4-F5E9-5056-C766-7D2BE6873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100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259</xdr:row>
      <xdr:rowOff>0</xdr:rowOff>
    </xdr:from>
    <xdr:to>
      <xdr:col>4</xdr:col>
      <xdr:colOff>190500</xdr:colOff>
      <xdr:row>259</xdr:row>
      <xdr:rowOff>190500</xdr:rowOff>
    </xdr:to>
    <xdr:pic>
      <xdr:nvPicPr>
        <xdr:cNvPr id="196" name="Picture 195">
          <a:extLst>
            <a:ext uri="{FF2B5EF4-FFF2-40B4-BE49-F238E27FC236}">
              <a16:creationId xmlns:a16="http://schemas.microsoft.com/office/drawing/2014/main" id="{90B7BC33-5601-1C6A-90BE-C99598D09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1549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260</xdr:row>
      <xdr:rowOff>0</xdr:rowOff>
    </xdr:from>
    <xdr:to>
      <xdr:col>4</xdr:col>
      <xdr:colOff>190500</xdr:colOff>
      <xdr:row>260</xdr:row>
      <xdr:rowOff>190500</xdr:rowOff>
    </xdr:to>
    <xdr:pic>
      <xdr:nvPicPr>
        <xdr:cNvPr id="197" name="Picture 196">
          <a:extLst>
            <a:ext uri="{FF2B5EF4-FFF2-40B4-BE49-F238E27FC236}">
              <a16:creationId xmlns:a16="http://schemas.microsoft.com/office/drawing/2014/main" id="{E756582A-E1A0-9366-BCA8-6C6C0EE17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209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261</xdr:row>
      <xdr:rowOff>0</xdr:rowOff>
    </xdr:from>
    <xdr:to>
      <xdr:col>4</xdr:col>
      <xdr:colOff>190500</xdr:colOff>
      <xdr:row>261</xdr:row>
      <xdr:rowOff>190500</xdr:rowOff>
    </xdr:to>
    <xdr:pic>
      <xdr:nvPicPr>
        <xdr:cNvPr id="198" name="Picture 197">
          <a:extLst>
            <a:ext uri="{FF2B5EF4-FFF2-40B4-BE49-F238E27FC236}">
              <a16:creationId xmlns:a16="http://schemas.microsoft.com/office/drawing/2014/main" id="{CE96EF73-1414-EA2A-14FA-C7FB7F549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264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262</xdr:row>
      <xdr:rowOff>0</xdr:rowOff>
    </xdr:from>
    <xdr:to>
      <xdr:col>4</xdr:col>
      <xdr:colOff>190500</xdr:colOff>
      <xdr:row>262</xdr:row>
      <xdr:rowOff>190500</xdr:rowOff>
    </xdr:to>
    <xdr:pic>
      <xdr:nvPicPr>
        <xdr:cNvPr id="199" name="Picture 198">
          <a:extLst>
            <a:ext uri="{FF2B5EF4-FFF2-40B4-BE49-F238E27FC236}">
              <a16:creationId xmlns:a16="http://schemas.microsoft.com/office/drawing/2014/main" id="{54D83A02-A45D-C4B9-2B50-1456ED478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319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263</xdr:row>
      <xdr:rowOff>0</xdr:rowOff>
    </xdr:from>
    <xdr:to>
      <xdr:col>4</xdr:col>
      <xdr:colOff>190500</xdr:colOff>
      <xdr:row>263</xdr:row>
      <xdr:rowOff>190500</xdr:rowOff>
    </xdr:to>
    <xdr:pic>
      <xdr:nvPicPr>
        <xdr:cNvPr id="200" name="Picture 199">
          <a:extLst>
            <a:ext uri="{FF2B5EF4-FFF2-40B4-BE49-F238E27FC236}">
              <a16:creationId xmlns:a16="http://schemas.microsoft.com/office/drawing/2014/main" id="{B5AAE23A-121C-C393-7002-A02D81E883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374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264</xdr:row>
      <xdr:rowOff>0</xdr:rowOff>
    </xdr:from>
    <xdr:to>
      <xdr:col>4</xdr:col>
      <xdr:colOff>190500</xdr:colOff>
      <xdr:row>264</xdr:row>
      <xdr:rowOff>190500</xdr:rowOff>
    </xdr:to>
    <xdr:pic>
      <xdr:nvPicPr>
        <xdr:cNvPr id="201" name="Picture 200">
          <a:extLst>
            <a:ext uri="{FF2B5EF4-FFF2-40B4-BE49-F238E27FC236}">
              <a16:creationId xmlns:a16="http://schemas.microsoft.com/office/drawing/2014/main" id="{8320F7F9-41F9-D62C-FDBB-FB18BFC95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429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265</xdr:row>
      <xdr:rowOff>0</xdr:rowOff>
    </xdr:from>
    <xdr:to>
      <xdr:col>4</xdr:col>
      <xdr:colOff>190500</xdr:colOff>
      <xdr:row>265</xdr:row>
      <xdr:rowOff>190500</xdr:rowOff>
    </xdr:to>
    <xdr:pic>
      <xdr:nvPicPr>
        <xdr:cNvPr id="202" name="Picture 201">
          <a:extLst>
            <a:ext uri="{FF2B5EF4-FFF2-40B4-BE49-F238E27FC236}">
              <a16:creationId xmlns:a16="http://schemas.microsoft.com/office/drawing/2014/main" id="{8139EE3A-DA7C-D7EC-5E23-942AF4C0D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484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266</xdr:row>
      <xdr:rowOff>0</xdr:rowOff>
    </xdr:from>
    <xdr:to>
      <xdr:col>4</xdr:col>
      <xdr:colOff>190500</xdr:colOff>
      <xdr:row>266</xdr:row>
      <xdr:rowOff>190500</xdr:rowOff>
    </xdr:to>
    <xdr:pic>
      <xdr:nvPicPr>
        <xdr:cNvPr id="203" name="Picture 202">
          <a:extLst>
            <a:ext uri="{FF2B5EF4-FFF2-40B4-BE49-F238E27FC236}">
              <a16:creationId xmlns:a16="http://schemas.microsoft.com/office/drawing/2014/main" id="{C3B95714-6922-AD6A-EDA7-3D3B165B4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5389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267</xdr:row>
      <xdr:rowOff>0</xdr:rowOff>
    </xdr:from>
    <xdr:to>
      <xdr:col>4</xdr:col>
      <xdr:colOff>190500</xdr:colOff>
      <xdr:row>267</xdr:row>
      <xdr:rowOff>190500</xdr:rowOff>
    </xdr:to>
    <xdr:pic>
      <xdr:nvPicPr>
        <xdr:cNvPr id="204" name="Picture 203">
          <a:extLst>
            <a:ext uri="{FF2B5EF4-FFF2-40B4-BE49-F238E27FC236}">
              <a16:creationId xmlns:a16="http://schemas.microsoft.com/office/drawing/2014/main" id="{928D4AED-845C-5AFD-F1A8-6AC779308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5938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268</xdr:row>
      <xdr:rowOff>0</xdr:rowOff>
    </xdr:from>
    <xdr:to>
      <xdr:col>4</xdr:col>
      <xdr:colOff>190500</xdr:colOff>
      <xdr:row>268</xdr:row>
      <xdr:rowOff>190500</xdr:rowOff>
    </xdr:to>
    <xdr:pic>
      <xdr:nvPicPr>
        <xdr:cNvPr id="205" name="Picture 204">
          <a:extLst>
            <a:ext uri="{FF2B5EF4-FFF2-40B4-BE49-F238E27FC236}">
              <a16:creationId xmlns:a16="http://schemas.microsoft.com/office/drawing/2014/main" id="{59C805D1-0A39-8EC2-9144-923C320F0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648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269</xdr:row>
      <xdr:rowOff>0</xdr:rowOff>
    </xdr:from>
    <xdr:to>
      <xdr:col>4</xdr:col>
      <xdr:colOff>190500</xdr:colOff>
      <xdr:row>269</xdr:row>
      <xdr:rowOff>190500</xdr:rowOff>
    </xdr:to>
    <xdr:pic>
      <xdr:nvPicPr>
        <xdr:cNvPr id="206" name="Picture 205">
          <a:extLst>
            <a:ext uri="{FF2B5EF4-FFF2-40B4-BE49-F238E27FC236}">
              <a16:creationId xmlns:a16="http://schemas.microsoft.com/office/drawing/2014/main" id="{C1F181AE-42FE-E4F4-591B-89A764D74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7035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280</xdr:row>
      <xdr:rowOff>0</xdr:rowOff>
    </xdr:from>
    <xdr:to>
      <xdr:col>4</xdr:col>
      <xdr:colOff>190500</xdr:colOff>
      <xdr:row>280</xdr:row>
      <xdr:rowOff>190500</xdr:rowOff>
    </xdr:to>
    <xdr:pic>
      <xdr:nvPicPr>
        <xdr:cNvPr id="207" name="Picture 206">
          <a:extLst>
            <a:ext uri="{FF2B5EF4-FFF2-40B4-BE49-F238E27FC236}">
              <a16:creationId xmlns:a16="http://schemas.microsoft.com/office/drawing/2014/main" id="{67F2BE71-D9FF-2542-B1D4-3393418C6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07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281</xdr:row>
      <xdr:rowOff>0</xdr:rowOff>
    </xdr:from>
    <xdr:to>
      <xdr:col>4</xdr:col>
      <xdr:colOff>190500</xdr:colOff>
      <xdr:row>281</xdr:row>
      <xdr:rowOff>190500</xdr:rowOff>
    </xdr:to>
    <xdr:pic>
      <xdr:nvPicPr>
        <xdr:cNvPr id="208" name="Picture 207">
          <a:extLst>
            <a:ext uri="{FF2B5EF4-FFF2-40B4-BE49-F238E27FC236}">
              <a16:creationId xmlns:a16="http://schemas.microsoft.com/office/drawing/2014/main" id="{A83F49B9-5F78-A257-80DD-3EBD43502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282</xdr:row>
      <xdr:rowOff>0</xdr:rowOff>
    </xdr:from>
    <xdr:to>
      <xdr:col>4</xdr:col>
      <xdr:colOff>190500</xdr:colOff>
      <xdr:row>282</xdr:row>
      <xdr:rowOff>190500</xdr:rowOff>
    </xdr:to>
    <xdr:pic>
      <xdr:nvPicPr>
        <xdr:cNvPr id="209" name="Picture 208">
          <a:extLst>
            <a:ext uri="{FF2B5EF4-FFF2-40B4-BE49-F238E27FC236}">
              <a16:creationId xmlns:a16="http://schemas.microsoft.com/office/drawing/2014/main" id="{B9283C5F-9EC8-B8CE-C57A-9FDCA041D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416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283</xdr:row>
      <xdr:rowOff>0</xdr:rowOff>
    </xdr:from>
    <xdr:to>
      <xdr:col>4</xdr:col>
      <xdr:colOff>190500</xdr:colOff>
      <xdr:row>283</xdr:row>
      <xdr:rowOff>190500</xdr:rowOff>
    </xdr:to>
    <xdr:pic>
      <xdr:nvPicPr>
        <xdr:cNvPr id="210" name="Picture 209">
          <a:extLst>
            <a:ext uri="{FF2B5EF4-FFF2-40B4-BE49-F238E27FC236}">
              <a16:creationId xmlns:a16="http://schemas.microsoft.com/office/drawing/2014/main" id="{C8A5CFF8-A99F-EB9D-216B-38CCD563E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4716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284</xdr:row>
      <xdr:rowOff>0</xdr:rowOff>
    </xdr:from>
    <xdr:to>
      <xdr:col>4</xdr:col>
      <xdr:colOff>190500</xdr:colOff>
      <xdr:row>284</xdr:row>
      <xdr:rowOff>190500</xdr:rowOff>
    </xdr:to>
    <xdr:pic>
      <xdr:nvPicPr>
        <xdr:cNvPr id="211" name="Picture 210">
          <a:extLst>
            <a:ext uri="{FF2B5EF4-FFF2-40B4-BE49-F238E27FC236}">
              <a16:creationId xmlns:a16="http://schemas.microsoft.com/office/drawing/2014/main" id="{E40188E0-5B03-E699-5730-BE3E57E20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526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285</xdr:row>
      <xdr:rowOff>0</xdr:rowOff>
    </xdr:from>
    <xdr:to>
      <xdr:col>4</xdr:col>
      <xdr:colOff>190500</xdr:colOff>
      <xdr:row>285</xdr:row>
      <xdr:rowOff>190500</xdr:rowOff>
    </xdr:to>
    <xdr:pic>
      <xdr:nvPicPr>
        <xdr:cNvPr id="212" name="Picture 211">
          <a:extLst>
            <a:ext uri="{FF2B5EF4-FFF2-40B4-BE49-F238E27FC236}">
              <a16:creationId xmlns:a16="http://schemas.microsoft.com/office/drawing/2014/main" id="{55CEC4D7-7233-6003-B66E-460042181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5813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287</xdr:row>
      <xdr:rowOff>0</xdr:rowOff>
    </xdr:from>
    <xdr:to>
      <xdr:col>4</xdr:col>
      <xdr:colOff>190500</xdr:colOff>
      <xdr:row>287</xdr:row>
      <xdr:rowOff>190500</xdr:rowOff>
    </xdr:to>
    <xdr:pic>
      <xdr:nvPicPr>
        <xdr:cNvPr id="213" name="Picture 212">
          <a:extLst>
            <a:ext uri="{FF2B5EF4-FFF2-40B4-BE49-F238E27FC236}">
              <a16:creationId xmlns:a16="http://schemas.microsoft.com/office/drawing/2014/main" id="{664CD27A-04B3-9D0A-B8A2-A86535A25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6911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288</xdr:row>
      <xdr:rowOff>0</xdr:rowOff>
    </xdr:from>
    <xdr:to>
      <xdr:col>4</xdr:col>
      <xdr:colOff>190500</xdr:colOff>
      <xdr:row>288</xdr:row>
      <xdr:rowOff>190500</xdr:rowOff>
    </xdr:to>
    <xdr:pic>
      <xdr:nvPicPr>
        <xdr:cNvPr id="214" name="Picture 213">
          <a:extLst>
            <a:ext uri="{FF2B5EF4-FFF2-40B4-BE49-F238E27FC236}">
              <a16:creationId xmlns:a16="http://schemas.microsoft.com/office/drawing/2014/main" id="{6BD13D37-BC7F-384E-ACB2-B72B7CE4F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745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289</xdr:row>
      <xdr:rowOff>0</xdr:rowOff>
    </xdr:from>
    <xdr:to>
      <xdr:col>4</xdr:col>
      <xdr:colOff>190500</xdr:colOff>
      <xdr:row>289</xdr:row>
      <xdr:rowOff>190500</xdr:rowOff>
    </xdr:to>
    <xdr:pic>
      <xdr:nvPicPr>
        <xdr:cNvPr id="215" name="Picture 214">
          <a:extLst>
            <a:ext uri="{FF2B5EF4-FFF2-40B4-BE49-F238E27FC236}">
              <a16:creationId xmlns:a16="http://schemas.microsoft.com/office/drawing/2014/main" id="{3F14D84A-16CF-6E1B-50EA-5B8B20445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8008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290</xdr:row>
      <xdr:rowOff>0</xdr:rowOff>
    </xdr:from>
    <xdr:to>
      <xdr:col>4</xdr:col>
      <xdr:colOff>190500</xdr:colOff>
      <xdr:row>290</xdr:row>
      <xdr:rowOff>190500</xdr:rowOff>
    </xdr:to>
    <xdr:pic>
      <xdr:nvPicPr>
        <xdr:cNvPr id="216" name="Picture 215">
          <a:extLst>
            <a:ext uri="{FF2B5EF4-FFF2-40B4-BE49-F238E27FC236}">
              <a16:creationId xmlns:a16="http://schemas.microsoft.com/office/drawing/2014/main" id="{839836B1-8394-621F-3787-4E976335A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855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291</xdr:row>
      <xdr:rowOff>0</xdr:rowOff>
    </xdr:from>
    <xdr:to>
      <xdr:col>4</xdr:col>
      <xdr:colOff>190500</xdr:colOff>
      <xdr:row>291</xdr:row>
      <xdr:rowOff>190500</xdr:rowOff>
    </xdr:to>
    <xdr:pic>
      <xdr:nvPicPr>
        <xdr:cNvPr id="217" name="Picture 216">
          <a:extLst>
            <a:ext uri="{FF2B5EF4-FFF2-40B4-BE49-F238E27FC236}">
              <a16:creationId xmlns:a16="http://schemas.microsoft.com/office/drawing/2014/main" id="{A29BDCE6-7EF4-BD33-B800-E73114C19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910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292</xdr:row>
      <xdr:rowOff>0</xdr:rowOff>
    </xdr:from>
    <xdr:to>
      <xdr:col>4</xdr:col>
      <xdr:colOff>190500</xdr:colOff>
      <xdr:row>292</xdr:row>
      <xdr:rowOff>190500</xdr:rowOff>
    </xdr:to>
    <xdr:pic>
      <xdr:nvPicPr>
        <xdr:cNvPr id="218" name="Picture 217">
          <a:extLst>
            <a:ext uri="{FF2B5EF4-FFF2-40B4-BE49-F238E27FC236}">
              <a16:creationId xmlns:a16="http://schemas.microsoft.com/office/drawing/2014/main" id="{C08EEFDD-F21B-C4A7-753F-A2C4DDC57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965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294</xdr:row>
      <xdr:rowOff>0</xdr:rowOff>
    </xdr:from>
    <xdr:to>
      <xdr:col>4</xdr:col>
      <xdr:colOff>190500</xdr:colOff>
      <xdr:row>294</xdr:row>
      <xdr:rowOff>190500</xdr:rowOff>
    </xdr:to>
    <xdr:pic>
      <xdr:nvPicPr>
        <xdr:cNvPr id="219" name="Picture 218">
          <a:extLst>
            <a:ext uri="{FF2B5EF4-FFF2-40B4-BE49-F238E27FC236}">
              <a16:creationId xmlns:a16="http://schemas.microsoft.com/office/drawing/2014/main" id="{3C9D51B6-7120-28C1-0065-BBBB1FB14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0751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295</xdr:row>
      <xdr:rowOff>0</xdr:rowOff>
    </xdr:from>
    <xdr:to>
      <xdr:col>4</xdr:col>
      <xdr:colOff>190500</xdr:colOff>
      <xdr:row>295</xdr:row>
      <xdr:rowOff>190500</xdr:rowOff>
    </xdr:to>
    <xdr:pic>
      <xdr:nvPicPr>
        <xdr:cNvPr id="220" name="Picture 219">
          <a:extLst>
            <a:ext uri="{FF2B5EF4-FFF2-40B4-BE49-F238E27FC236}">
              <a16:creationId xmlns:a16="http://schemas.microsoft.com/office/drawing/2014/main" id="{C3F6733B-EE50-66D7-C93F-62DEA8C51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130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296</xdr:row>
      <xdr:rowOff>0</xdr:rowOff>
    </xdr:from>
    <xdr:to>
      <xdr:col>4</xdr:col>
      <xdr:colOff>190500</xdr:colOff>
      <xdr:row>296</xdr:row>
      <xdr:rowOff>190500</xdr:rowOff>
    </xdr:to>
    <xdr:pic>
      <xdr:nvPicPr>
        <xdr:cNvPr id="221" name="Picture 220">
          <a:extLst>
            <a:ext uri="{FF2B5EF4-FFF2-40B4-BE49-F238E27FC236}">
              <a16:creationId xmlns:a16="http://schemas.microsoft.com/office/drawing/2014/main" id="{BA23BA01-C68D-4D8E-8A6D-86DB08FFD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1688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297</xdr:row>
      <xdr:rowOff>0</xdr:rowOff>
    </xdr:from>
    <xdr:to>
      <xdr:col>4</xdr:col>
      <xdr:colOff>190500</xdr:colOff>
      <xdr:row>297</xdr:row>
      <xdr:rowOff>190500</xdr:rowOff>
    </xdr:to>
    <xdr:pic>
      <xdr:nvPicPr>
        <xdr:cNvPr id="222" name="Picture 221">
          <a:extLst>
            <a:ext uri="{FF2B5EF4-FFF2-40B4-BE49-F238E27FC236}">
              <a16:creationId xmlns:a16="http://schemas.microsoft.com/office/drawing/2014/main" id="{3EFE972E-4443-1032-2ECB-CC5578AE7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22374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298</xdr:row>
      <xdr:rowOff>0</xdr:rowOff>
    </xdr:from>
    <xdr:to>
      <xdr:col>4</xdr:col>
      <xdr:colOff>190500</xdr:colOff>
      <xdr:row>298</xdr:row>
      <xdr:rowOff>190500</xdr:rowOff>
    </xdr:to>
    <xdr:pic>
      <xdr:nvPicPr>
        <xdr:cNvPr id="223" name="Picture 222">
          <a:extLst>
            <a:ext uri="{FF2B5EF4-FFF2-40B4-BE49-F238E27FC236}">
              <a16:creationId xmlns:a16="http://schemas.microsoft.com/office/drawing/2014/main" id="{48BDF5F1-4C90-1EAA-4C93-085A0DA828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2786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299</xdr:row>
      <xdr:rowOff>0</xdr:rowOff>
    </xdr:from>
    <xdr:to>
      <xdr:col>4</xdr:col>
      <xdr:colOff>190500</xdr:colOff>
      <xdr:row>299</xdr:row>
      <xdr:rowOff>190500</xdr:rowOff>
    </xdr:to>
    <xdr:pic>
      <xdr:nvPicPr>
        <xdr:cNvPr id="224" name="Picture 223">
          <a:extLst>
            <a:ext uri="{FF2B5EF4-FFF2-40B4-BE49-F238E27FC236}">
              <a16:creationId xmlns:a16="http://schemas.microsoft.com/office/drawing/2014/main" id="{AE743D69-E8BB-F630-82AB-B3CF9068C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3334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300</xdr:row>
      <xdr:rowOff>0</xdr:rowOff>
    </xdr:from>
    <xdr:to>
      <xdr:col>4</xdr:col>
      <xdr:colOff>190500</xdr:colOff>
      <xdr:row>300</xdr:row>
      <xdr:rowOff>190500</xdr:rowOff>
    </xdr:to>
    <xdr:pic>
      <xdr:nvPicPr>
        <xdr:cNvPr id="225" name="Picture 224">
          <a:extLst>
            <a:ext uri="{FF2B5EF4-FFF2-40B4-BE49-F238E27FC236}">
              <a16:creationId xmlns:a16="http://schemas.microsoft.com/office/drawing/2014/main" id="{22C8C72B-0547-FC2F-B045-614CB3134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3883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301</xdr:row>
      <xdr:rowOff>0</xdr:rowOff>
    </xdr:from>
    <xdr:to>
      <xdr:col>4</xdr:col>
      <xdr:colOff>190500</xdr:colOff>
      <xdr:row>301</xdr:row>
      <xdr:rowOff>190500</xdr:rowOff>
    </xdr:to>
    <xdr:pic>
      <xdr:nvPicPr>
        <xdr:cNvPr id="226" name="Picture 225">
          <a:extLst>
            <a:ext uri="{FF2B5EF4-FFF2-40B4-BE49-F238E27FC236}">
              <a16:creationId xmlns:a16="http://schemas.microsoft.com/office/drawing/2014/main" id="{BF551A66-ECC2-DD73-193C-459ADDDBD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431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302</xdr:row>
      <xdr:rowOff>0</xdr:rowOff>
    </xdr:from>
    <xdr:to>
      <xdr:col>4</xdr:col>
      <xdr:colOff>190500</xdr:colOff>
      <xdr:row>302</xdr:row>
      <xdr:rowOff>190500</xdr:rowOff>
    </xdr:to>
    <xdr:pic>
      <xdr:nvPicPr>
        <xdr:cNvPr id="227" name="Picture 226">
          <a:extLst>
            <a:ext uri="{FF2B5EF4-FFF2-40B4-BE49-F238E27FC236}">
              <a16:creationId xmlns:a16="http://schemas.microsoft.com/office/drawing/2014/main" id="{D6769A56-E8A3-38D4-BA05-1DA6FD5D3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980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303</xdr:row>
      <xdr:rowOff>0</xdr:rowOff>
    </xdr:from>
    <xdr:to>
      <xdr:col>4</xdr:col>
      <xdr:colOff>190500</xdr:colOff>
      <xdr:row>303</xdr:row>
      <xdr:rowOff>190500</xdr:rowOff>
    </xdr:to>
    <xdr:pic>
      <xdr:nvPicPr>
        <xdr:cNvPr id="228" name="Picture 227">
          <a:extLst>
            <a:ext uri="{FF2B5EF4-FFF2-40B4-BE49-F238E27FC236}">
              <a16:creationId xmlns:a16="http://schemas.microsoft.com/office/drawing/2014/main" id="{459793D9-DE56-AFE3-691E-6FBE72E4F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5529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307</xdr:row>
      <xdr:rowOff>0</xdr:rowOff>
    </xdr:from>
    <xdr:to>
      <xdr:col>4</xdr:col>
      <xdr:colOff>190500</xdr:colOff>
      <xdr:row>307</xdr:row>
      <xdr:rowOff>190500</xdr:rowOff>
    </xdr:to>
    <xdr:pic>
      <xdr:nvPicPr>
        <xdr:cNvPr id="229" name="Picture 228">
          <a:extLst>
            <a:ext uri="{FF2B5EF4-FFF2-40B4-BE49-F238E27FC236}">
              <a16:creationId xmlns:a16="http://schemas.microsoft.com/office/drawing/2014/main" id="{5C47EA8D-94CB-DC6B-D15D-118954619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77238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308</xdr:row>
      <xdr:rowOff>0</xdr:rowOff>
    </xdr:from>
    <xdr:to>
      <xdr:col>4</xdr:col>
      <xdr:colOff>190500</xdr:colOff>
      <xdr:row>308</xdr:row>
      <xdr:rowOff>190500</xdr:rowOff>
    </xdr:to>
    <xdr:pic>
      <xdr:nvPicPr>
        <xdr:cNvPr id="230" name="Picture 229">
          <a:extLst>
            <a:ext uri="{FF2B5EF4-FFF2-40B4-BE49-F238E27FC236}">
              <a16:creationId xmlns:a16="http://schemas.microsoft.com/office/drawing/2014/main" id="{6361F610-1C65-F6E5-D7E0-53C0441B7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8272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309</xdr:row>
      <xdr:rowOff>0</xdr:rowOff>
    </xdr:from>
    <xdr:to>
      <xdr:col>4</xdr:col>
      <xdr:colOff>190500</xdr:colOff>
      <xdr:row>309</xdr:row>
      <xdr:rowOff>190500</xdr:rowOff>
    </xdr:to>
    <xdr:pic>
      <xdr:nvPicPr>
        <xdr:cNvPr id="231" name="Picture 230">
          <a:extLst>
            <a:ext uri="{FF2B5EF4-FFF2-40B4-BE49-F238E27FC236}">
              <a16:creationId xmlns:a16="http://schemas.microsoft.com/office/drawing/2014/main" id="{012E1557-C9B3-65EC-80FE-A4727E1D8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8821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310</xdr:row>
      <xdr:rowOff>0</xdr:rowOff>
    </xdr:from>
    <xdr:to>
      <xdr:col>4</xdr:col>
      <xdr:colOff>190500</xdr:colOff>
      <xdr:row>310</xdr:row>
      <xdr:rowOff>190500</xdr:rowOff>
    </xdr:to>
    <xdr:pic>
      <xdr:nvPicPr>
        <xdr:cNvPr id="232" name="Picture 231">
          <a:extLst>
            <a:ext uri="{FF2B5EF4-FFF2-40B4-BE49-F238E27FC236}">
              <a16:creationId xmlns:a16="http://schemas.microsoft.com/office/drawing/2014/main" id="{7E27C3E0-B626-ABCA-A37F-84F137109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93697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311</xdr:row>
      <xdr:rowOff>0</xdr:rowOff>
    </xdr:from>
    <xdr:to>
      <xdr:col>4</xdr:col>
      <xdr:colOff>190500</xdr:colOff>
      <xdr:row>311</xdr:row>
      <xdr:rowOff>190500</xdr:rowOff>
    </xdr:to>
    <xdr:pic>
      <xdr:nvPicPr>
        <xdr:cNvPr id="233" name="Picture 232">
          <a:extLst>
            <a:ext uri="{FF2B5EF4-FFF2-40B4-BE49-F238E27FC236}">
              <a16:creationId xmlns:a16="http://schemas.microsoft.com/office/drawing/2014/main" id="{98CE116C-6BDD-BB6C-E3DD-F9CFFD475D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9918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314</xdr:row>
      <xdr:rowOff>0</xdr:rowOff>
    </xdr:from>
    <xdr:to>
      <xdr:col>4</xdr:col>
      <xdr:colOff>190500</xdr:colOff>
      <xdr:row>314</xdr:row>
      <xdr:rowOff>190500</xdr:rowOff>
    </xdr:to>
    <xdr:pic>
      <xdr:nvPicPr>
        <xdr:cNvPr id="234" name="Picture 233">
          <a:extLst>
            <a:ext uri="{FF2B5EF4-FFF2-40B4-BE49-F238E27FC236}">
              <a16:creationId xmlns:a16="http://schemas.microsoft.com/office/drawing/2014/main" id="{72CD2418-0EA9-F7DB-8855-59EDEE435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1564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315</xdr:row>
      <xdr:rowOff>0</xdr:rowOff>
    </xdr:from>
    <xdr:to>
      <xdr:col>4</xdr:col>
      <xdr:colOff>190500</xdr:colOff>
      <xdr:row>315</xdr:row>
      <xdr:rowOff>190500</xdr:rowOff>
    </xdr:to>
    <xdr:pic>
      <xdr:nvPicPr>
        <xdr:cNvPr id="235" name="Picture 234">
          <a:extLst>
            <a:ext uri="{FF2B5EF4-FFF2-40B4-BE49-F238E27FC236}">
              <a16:creationId xmlns:a16="http://schemas.microsoft.com/office/drawing/2014/main" id="{D79A658B-C101-6D3D-85D7-B7F5D2173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2112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318</xdr:row>
      <xdr:rowOff>0</xdr:rowOff>
    </xdr:from>
    <xdr:to>
      <xdr:col>4</xdr:col>
      <xdr:colOff>190500</xdr:colOff>
      <xdr:row>318</xdr:row>
      <xdr:rowOff>190500</xdr:rowOff>
    </xdr:to>
    <xdr:pic>
      <xdr:nvPicPr>
        <xdr:cNvPr id="236" name="Picture 235">
          <a:extLst>
            <a:ext uri="{FF2B5EF4-FFF2-40B4-BE49-F238E27FC236}">
              <a16:creationId xmlns:a16="http://schemas.microsoft.com/office/drawing/2014/main" id="{562B200F-80BB-62C3-69B5-2D5FDCAFD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37588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320</xdr:row>
      <xdr:rowOff>0</xdr:rowOff>
    </xdr:from>
    <xdr:to>
      <xdr:col>4</xdr:col>
      <xdr:colOff>190500</xdr:colOff>
      <xdr:row>320</xdr:row>
      <xdr:rowOff>190500</xdr:rowOff>
    </xdr:to>
    <xdr:pic>
      <xdr:nvPicPr>
        <xdr:cNvPr id="237" name="Picture 236">
          <a:extLst>
            <a:ext uri="{FF2B5EF4-FFF2-40B4-BE49-F238E27FC236}">
              <a16:creationId xmlns:a16="http://schemas.microsoft.com/office/drawing/2014/main" id="{4A1A81A4-9F80-6C7F-A738-4D42E996D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48561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321</xdr:row>
      <xdr:rowOff>0</xdr:rowOff>
    </xdr:from>
    <xdr:to>
      <xdr:col>4</xdr:col>
      <xdr:colOff>190500</xdr:colOff>
      <xdr:row>321</xdr:row>
      <xdr:rowOff>190500</xdr:rowOff>
    </xdr:to>
    <xdr:pic>
      <xdr:nvPicPr>
        <xdr:cNvPr id="238" name="Picture 237">
          <a:extLst>
            <a:ext uri="{FF2B5EF4-FFF2-40B4-BE49-F238E27FC236}">
              <a16:creationId xmlns:a16="http://schemas.microsoft.com/office/drawing/2014/main" id="{1B4BF71D-1025-765B-40A0-05F2741F8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404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322</xdr:row>
      <xdr:rowOff>0</xdr:rowOff>
    </xdr:from>
    <xdr:to>
      <xdr:col>4</xdr:col>
      <xdr:colOff>190500</xdr:colOff>
      <xdr:row>322</xdr:row>
      <xdr:rowOff>190500</xdr:rowOff>
    </xdr:to>
    <xdr:pic>
      <xdr:nvPicPr>
        <xdr:cNvPr id="239" name="Picture 238">
          <a:extLst>
            <a:ext uri="{FF2B5EF4-FFF2-40B4-BE49-F238E27FC236}">
              <a16:creationId xmlns:a16="http://schemas.microsoft.com/office/drawing/2014/main" id="{4C3E2200-6620-0CD9-98EC-24EAFC467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9534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323</xdr:row>
      <xdr:rowOff>0</xdr:rowOff>
    </xdr:from>
    <xdr:to>
      <xdr:col>4</xdr:col>
      <xdr:colOff>190500</xdr:colOff>
      <xdr:row>323</xdr:row>
      <xdr:rowOff>190500</xdr:rowOff>
    </xdr:to>
    <xdr:pic>
      <xdr:nvPicPr>
        <xdr:cNvPr id="240" name="Picture 239">
          <a:extLst>
            <a:ext uri="{FF2B5EF4-FFF2-40B4-BE49-F238E27FC236}">
              <a16:creationId xmlns:a16="http://schemas.microsoft.com/office/drawing/2014/main" id="{0439DD87-EAEA-66BF-2DD0-47CE24368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6502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324</xdr:row>
      <xdr:rowOff>0</xdr:rowOff>
    </xdr:from>
    <xdr:to>
      <xdr:col>4</xdr:col>
      <xdr:colOff>190500</xdr:colOff>
      <xdr:row>324</xdr:row>
      <xdr:rowOff>190500</xdr:rowOff>
    </xdr:to>
    <xdr:pic>
      <xdr:nvPicPr>
        <xdr:cNvPr id="241" name="Picture 240">
          <a:extLst>
            <a:ext uri="{FF2B5EF4-FFF2-40B4-BE49-F238E27FC236}">
              <a16:creationId xmlns:a16="http://schemas.microsoft.com/office/drawing/2014/main" id="{083AE801-6B25-1E17-6C8E-A542F80733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7050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325</xdr:row>
      <xdr:rowOff>0</xdr:rowOff>
    </xdr:from>
    <xdr:to>
      <xdr:col>4</xdr:col>
      <xdr:colOff>190500</xdr:colOff>
      <xdr:row>325</xdr:row>
      <xdr:rowOff>190500</xdr:rowOff>
    </xdr:to>
    <xdr:pic>
      <xdr:nvPicPr>
        <xdr:cNvPr id="242" name="Picture 241">
          <a:extLst>
            <a:ext uri="{FF2B5EF4-FFF2-40B4-BE49-F238E27FC236}">
              <a16:creationId xmlns:a16="http://schemas.microsoft.com/office/drawing/2014/main" id="{63CEDDE6-4AA6-2402-2706-BB2505102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7599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326</xdr:row>
      <xdr:rowOff>0</xdr:rowOff>
    </xdr:from>
    <xdr:to>
      <xdr:col>4</xdr:col>
      <xdr:colOff>190500</xdr:colOff>
      <xdr:row>326</xdr:row>
      <xdr:rowOff>190500</xdr:rowOff>
    </xdr:to>
    <xdr:pic>
      <xdr:nvPicPr>
        <xdr:cNvPr id="243" name="Picture 242">
          <a:extLst>
            <a:ext uri="{FF2B5EF4-FFF2-40B4-BE49-F238E27FC236}">
              <a16:creationId xmlns:a16="http://schemas.microsoft.com/office/drawing/2014/main" id="{64F05323-2237-767B-F44F-7CC9A8DCD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8147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327</xdr:row>
      <xdr:rowOff>0</xdr:rowOff>
    </xdr:from>
    <xdr:to>
      <xdr:col>4</xdr:col>
      <xdr:colOff>190500</xdr:colOff>
      <xdr:row>327</xdr:row>
      <xdr:rowOff>190500</xdr:rowOff>
    </xdr:to>
    <xdr:pic>
      <xdr:nvPicPr>
        <xdr:cNvPr id="244" name="Picture 243">
          <a:extLst>
            <a:ext uri="{FF2B5EF4-FFF2-40B4-BE49-F238E27FC236}">
              <a16:creationId xmlns:a16="http://schemas.microsoft.com/office/drawing/2014/main" id="{603C84ED-EBB4-C76E-F541-B337EF9F0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8696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328</xdr:row>
      <xdr:rowOff>0</xdr:rowOff>
    </xdr:from>
    <xdr:to>
      <xdr:col>4</xdr:col>
      <xdr:colOff>190500</xdr:colOff>
      <xdr:row>328</xdr:row>
      <xdr:rowOff>190500</xdr:rowOff>
    </xdr:to>
    <xdr:pic>
      <xdr:nvPicPr>
        <xdr:cNvPr id="245" name="Picture 244">
          <a:extLst>
            <a:ext uri="{FF2B5EF4-FFF2-40B4-BE49-F238E27FC236}">
              <a16:creationId xmlns:a16="http://schemas.microsoft.com/office/drawing/2014/main" id="{8B5E5F4F-BFA6-1FE0-FF5E-13EB077FC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245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329</xdr:row>
      <xdr:rowOff>0</xdr:rowOff>
    </xdr:from>
    <xdr:to>
      <xdr:col>4</xdr:col>
      <xdr:colOff>190500</xdr:colOff>
      <xdr:row>329</xdr:row>
      <xdr:rowOff>190500</xdr:rowOff>
    </xdr:to>
    <xdr:pic>
      <xdr:nvPicPr>
        <xdr:cNvPr id="246" name="Picture 245">
          <a:extLst>
            <a:ext uri="{FF2B5EF4-FFF2-40B4-BE49-F238E27FC236}">
              <a16:creationId xmlns:a16="http://schemas.microsoft.com/office/drawing/2014/main" id="{84C33A31-A4AD-D703-4A4D-42CA082D7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793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330</xdr:row>
      <xdr:rowOff>0</xdr:rowOff>
    </xdr:from>
    <xdr:to>
      <xdr:col>4</xdr:col>
      <xdr:colOff>190500</xdr:colOff>
      <xdr:row>330</xdr:row>
      <xdr:rowOff>190500</xdr:rowOff>
    </xdr:to>
    <xdr:pic>
      <xdr:nvPicPr>
        <xdr:cNvPr id="247" name="Picture 246">
          <a:extLst>
            <a:ext uri="{FF2B5EF4-FFF2-40B4-BE49-F238E27FC236}">
              <a16:creationId xmlns:a16="http://schemas.microsoft.com/office/drawing/2014/main" id="{9F76BAE1-909E-E813-8650-02A013B82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0342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337</xdr:row>
      <xdr:rowOff>0</xdr:rowOff>
    </xdr:from>
    <xdr:to>
      <xdr:col>4</xdr:col>
      <xdr:colOff>190500</xdr:colOff>
      <xdr:row>337</xdr:row>
      <xdr:rowOff>190500</xdr:rowOff>
    </xdr:to>
    <xdr:pic>
      <xdr:nvPicPr>
        <xdr:cNvPr id="248" name="Picture 247">
          <a:extLst>
            <a:ext uri="{FF2B5EF4-FFF2-40B4-BE49-F238E27FC236}">
              <a16:creationId xmlns:a16="http://schemas.microsoft.com/office/drawing/2014/main" id="{6480A63D-D5E0-95BF-2AFC-3BB9F58C5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41830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338</xdr:row>
      <xdr:rowOff>0</xdr:rowOff>
    </xdr:from>
    <xdr:to>
      <xdr:col>4</xdr:col>
      <xdr:colOff>190500</xdr:colOff>
      <xdr:row>338</xdr:row>
      <xdr:rowOff>190500</xdr:rowOff>
    </xdr:to>
    <xdr:pic>
      <xdr:nvPicPr>
        <xdr:cNvPr id="249" name="Picture 248">
          <a:extLst>
            <a:ext uri="{FF2B5EF4-FFF2-40B4-BE49-F238E27FC236}">
              <a16:creationId xmlns:a16="http://schemas.microsoft.com/office/drawing/2014/main" id="{758FC0D8-F41F-ADB3-D78D-ECE70D87A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47316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339</xdr:row>
      <xdr:rowOff>0</xdr:rowOff>
    </xdr:from>
    <xdr:to>
      <xdr:col>4</xdr:col>
      <xdr:colOff>190500</xdr:colOff>
      <xdr:row>339</xdr:row>
      <xdr:rowOff>190500</xdr:rowOff>
    </xdr:to>
    <xdr:pic>
      <xdr:nvPicPr>
        <xdr:cNvPr id="250" name="Picture 249">
          <a:extLst>
            <a:ext uri="{FF2B5EF4-FFF2-40B4-BE49-F238E27FC236}">
              <a16:creationId xmlns:a16="http://schemas.microsoft.com/office/drawing/2014/main" id="{5276FE23-FBCF-8DE0-7647-767BA27AAD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5280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340</xdr:row>
      <xdr:rowOff>0</xdr:rowOff>
    </xdr:from>
    <xdr:to>
      <xdr:col>4</xdr:col>
      <xdr:colOff>190500</xdr:colOff>
      <xdr:row>340</xdr:row>
      <xdr:rowOff>190500</xdr:rowOff>
    </xdr:to>
    <xdr:pic>
      <xdr:nvPicPr>
        <xdr:cNvPr id="251" name="Picture 250">
          <a:extLst>
            <a:ext uri="{FF2B5EF4-FFF2-40B4-BE49-F238E27FC236}">
              <a16:creationId xmlns:a16="http://schemas.microsoft.com/office/drawing/2014/main" id="{B98411DE-EBB6-3369-D497-3AACB5F3F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5828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341</xdr:row>
      <xdr:rowOff>0</xdr:rowOff>
    </xdr:from>
    <xdr:to>
      <xdr:col>4</xdr:col>
      <xdr:colOff>190500</xdr:colOff>
      <xdr:row>341</xdr:row>
      <xdr:rowOff>190500</xdr:rowOff>
    </xdr:to>
    <xdr:pic>
      <xdr:nvPicPr>
        <xdr:cNvPr id="252" name="Picture 251">
          <a:extLst>
            <a:ext uri="{FF2B5EF4-FFF2-40B4-BE49-F238E27FC236}">
              <a16:creationId xmlns:a16="http://schemas.microsoft.com/office/drawing/2014/main" id="{7048B0DD-A666-8F38-33D8-6D01FC73B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63775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342</xdr:row>
      <xdr:rowOff>0</xdr:rowOff>
    </xdr:from>
    <xdr:to>
      <xdr:col>4</xdr:col>
      <xdr:colOff>190500</xdr:colOff>
      <xdr:row>342</xdr:row>
      <xdr:rowOff>190500</xdr:rowOff>
    </xdr:to>
    <xdr:pic>
      <xdr:nvPicPr>
        <xdr:cNvPr id="253" name="Picture 252">
          <a:extLst>
            <a:ext uri="{FF2B5EF4-FFF2-40B4-BE49-F238E27FC236}">
              <a16:creationId xmlns:a16="http://schemas.microsoft.com/office/drawing/2014/main" id="{B1C744FA-9ED1-826B-F18A-523AE9171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69262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343</xdr:row>
      <xdr:rowOff>0</xdr:rowOff>
    </xdr:from>
    <xdr:to>
      <xdr:col>4</xdr:col>
      <xdr:colOff>190500</xdr:colOff>
      <xdr:row>343</xdr:row>
      <xdr:rowOff>190500</xdr:rowOff>
    </xdr:to>
    <xdr:pic>
      <xdr:nvPicPr>
        <xdr:cNvPr id="254" name="Picture 253">
          <a:extLst>
            <a:ext uri="{FF2B5EF4-FFF2-40B4-BE49-F238E27FC236}">
              <a16:creationId xmlns:a16="http://schemas.microsoft.com/office/drawing/2014/main" id="{F132ABCD-8D6C-2CB2-FAF7-EA1703BEF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74748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344</xdr:row>
      <xdr:rowOff>0</xdr:rowOff>
    </xdr:from>
    <xdr:to>
      <xdr:col>4</xdr:col>
      <xdr:colOff>190500</xdr:colOff>
      <xdr:row>344</xdr:row>
      <xdr:rowOff>190500</xdr:rowOff>
    </xdr:to>
    <xdr:pic>
      <xdr:nvPicPr>
        <xdr:cNvPr id="255" name="Picture 254">
          <a:extLst>
            <a:ext uri="{FF2B5EF4-FFF2-40B4-BE49-F238E27FC236}">
              <a16:creationId xmlns:a16="http://schemas.microsoft.com/office/drawing/2014/main" id="{D91CC70B-F7DC-BA15-8AAB-0AE77E85B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8023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345</xdr:row>
      <xdr:rowOff>0</xdr:rowOff>
    </xdr:from>
    <xdr:to>
      <xdr:col>4</xdr:col>
      <xdr:colOff>190500</xdr:colOff>
      <xdr:row>345</xdr:row>
      <xdr:rowOff>190500</xdr:rowOff>
    </xdr:to>
    <xdr:pic>
      <xdr:nvPicPr>
        <xdr:cNvPr id="256" name="Picture 255">
          <a:extLst>
            <a:ext uri="{FF2B5EF4-FFF2-40B4-BE49-F238E27FC236}">
              <a16:creationId xmlns:a16="http://schemas.microsoft.com/office/drawing/2014/main" id="{B5FCD52B-1848-2943-02FE-972C00473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85721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346</xdr:row>
      <xdr:rowOff>0</xdr:rowOff>
    </xdr:from>
    <xdr:to>
      <xdr:col>4</xdr:col>
      <xdr:colOff>190500</xdr:colOff>
      <xdr:row>346</xdr:row>
      <xdr:rowOff>190500</xdr:rowOff>
    </xdr:to>
    <xdr:pic>
      <xdr:nvPicPr>
        <xdr:cNvPr id="257" name="Picture 256">
          <a:extLst>
            <a:ext uri="{FF2B5EF4-FFF2-40B4-BE49-F238E27FC236}">
              <a16:creationId xmlns:a16="http://schemas.microsoft.com/office/drawing/2014/main" id="{C0C44EE6-6592-B478-6EC5-006D28633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9120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347</xdr:row>
      <xdr:rowOff>0</xdr:rowOff>
    </xdr:from>
    <xdr:to>
      <xdr:col>4</xdr:col>
      <xdr:colOff>190500</xdr:colOff>
      <xdr:row>347</xdr:row>
      <xdr:rowOff>190500</xdr:rowOff>
    </xdr:to>
    <xdr:pic>
      <xdr:nvPicPr>
        <xdr:cNvPr id="258" name="Picture 257">
          <a:extLst>
            <a:ext uri="{FF2B5EF4-FFF2-40B4-BE49-F238E27FC236}">
              <a16:creationId xmlns:a16="http://schemas.microsoft.com/office/drawing/2014/main" id="{21926B8C-8FB2-1DC9-9FAE-9A2110533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96694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348</xdr:row>
      <xdr:rowOff>0</xdr:rowOff>
    </xdr:from>
    <xdr:to>
      <xdr:col>4</xdr:col>
      <xdr:colOff>190500</xdr:colOff>
      <xdr:row>348</xdr:row>
      <xdr:rowOff>190500</xdr:rowOff>
    </xdr:to>
    <xdr:pic>
      <xdr:nvPicPr>
        <xdr:cNvPr id="259" name="Picture 258">
          <a:extLst>
            <a:ext uri="{FF2B5EF4-FFF2-40B4-BE49-F238E27FC236}">
              <a16:creationId xmlns:a16="http://schemas.microsoft.com/office/drawing/2014/main" id="{178A5D3D-E83C-78C0-B6EE-AB7C319D1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218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349</xdr:row>
      <xdr:rowOff>0</xdr:rowOff>
    </xdr:from>
    <xdr:to>
      <xdr:col>4</xdr:col>
      <xdr:colOff>190500</xdr:colOff>
      <xdr:row>349</xdr:row>
      <xdr:rowOff>190500</xdr:rowOff>
    </xdr:to>
    <xdr:pic>
      <xdr:nvPicPr>
        <xdr:cNvPr id="260" name="Picture 259">
          <a:extLst>
            <a:ext uri="{FF2B5EF4-FFF2-40B4-BE49-F238E27FC236}">
              <a16:creationId xmlns:a16="http://schemas.microsoft.com/office/drawing/2014/main" id="{EDB90E94-AD35-A8CE-1935-49FF1B0AA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766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350</xdr:row>
      <xdr:rowOff>0</xdr:rowOff>
    </xdr:from>
    <xdr:to>
      <xdr:col>4</xdr:col>
      <xdr:colOff>190500</xdr:colOff>
      <xdr:row>350</xdr:row>
      <xdr:rowOff>190500</xdr:rowOff>
    </xdr:to>
    <xdr:pic>
      <xdr:nvPicPr>
        <xdr:cNvPr id="261" name="Picture 260">
          <a:extLst>
            <a:ext uri="{FF2B5EF4-FFF2-40B4-BE49-F238E27FC236}">
              <a16:creationId xmlns:a16="http://schemas.microsoft.com/office/drawing/2014/main" id="{31A8FD65-68E2-1DC1-E82B-4FABA479B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1315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351</xdr:row>
      <xdr:rowOff>0</xdr:rowOff>
    </xdr:from>
    <xdr:to>
      <xdr:col>4</xdr:col>
      <xdr:colOff>190500</xdr:colOff>
      <xdr:row>351</xdr:row>
      <xdr:rowOff>190500</xdr:rowOff>
    </xdr:to>
    <xdr:pic>
      <xdr:nvPicPr>
        <xdr:cNvPr id="262" name="Picture 261">
          <a:extLst>
            <a:ext uri="{FF2B5EF4-FFF2-40B4-BE49-F238E27FC236}">
              <a16:creationId xmlns:a16="http://schemas.microsoft.com/office/drawing/2014/main" id="{0D9BAC78-1510-804C-328E-1B0F562B3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1863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352</xdr:row>
      <xdr:rowOff>0</xdr:rowOff>
    </xdr:from>
    <xdr:to>
      <xdr:col>4</xdr:col>
      <xdr:colOff>190500</xdr:colOff>
      <xdr:row>352</xdr:row>
      <xdr:rowOff>190500</xdr:rowOff>
    </xdr:to>
    <xdr:pic>
      <xdr:nvPicPr>
        <xdr:cNvPr id="263" name="Picture 262">
          <a:extLst>
            <a:ext uri="{FF2B5EF4-FFF2-40B4-BE49-F238E27FC236}">
              <a16:creationId xmlns:a16="http://schemas.microsoft.com/office/drawing/2014/main" id="{CC76BEE7-592C-A830-0BC6-77B6E71B1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2412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353</xdr:row>
      <xdr:rowOff>0</xdr:rowOff>
    </xdr:from>
    <xdr:to>
      <xdr:col>4</xdr:col>
      <xdr:colOff>190500</xdr:colOff>
      <xdr:row>353</xdr:row>
      <xdr:rowOff>190500</xdr:rowOff>
    </xdr:to>
    <xdr:pic>
      <xdr:nvPicPr>
        <xdr:cNvPr id="264" name="Picture 263">
          <a:extLst>
            <a:ext uri="{FF2B5EF4-FFF2-40B4-BE49-F238E27FC236}">
              <a16:creationId xmlns:a16="http://schemas.microsoft.com/office/drawing/2014/main" id="{B43F3DB9-D622-E701-F20B-3125583AC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2961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356</xdr:row>
      <xdr:rowOff>0</xdr:rowOff>
    </xdr:from>
    <xdr:to>
      <xdr:col>4</xdr:col>
      <xdr:colOff>190500</xdr:colOff>
      <xdr:row>356</xdr:row>
      <xdr:rowOff>190500</xdr:rowOff>
    </xdr:to>
    <xdr:pic>
      <xdr:nvPicPr>
        <xdr:cNvPr id="265" name="Picture 264">
          <a:extLst>
            <a:ext uri="{FF2B5EF4-FFF2-40B4-BE49-F238E27FC236}">
              <a16:creationId xmlns:a16="http://schemas.microsoft.com/office/drawing/2014/main" id="{38CDC55A-7C53-1991-D4F0-ABB0767F20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4805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357</xdr:row>
      <xdr:rowOff>0</xdr:rowOff>
    </xdr:from>
    <xdr:to>
      <xdr:col>4</xdr:col>
      <xdr:colOff>190500</xdr:colOff>
      <xdr:row>357</xdr:row>
      <xdr:rowOff>190500</xdr:rowOff>
    </xdr:to>
    <xdr:pic>
      <xdr:nvPicPr>
        <xdr:cNvPr id="266" name="Picture 265">
          <a:extLst>
            <a:ext uri="{FF2B5EF4-FFF2-40B4-BE49-F238E27FC236}">
              <a16:creationId xmlns:a16="http://schemas.microsoft.com/office/drawing/2014/main" id="{8EA29F36-1B86-992A-C03F-472A0B5E3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5353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358</xdr:row>
      <xdr:rowOff>0</xdr:rowOff>
    </xdr:from>
    <xdr:to>
      <xdr:col>4</xdr:col>
      <xdr:colOff>190500</xdr:colOff>
      <xdr:row>358</xdr:row>
      <xdr:rowOff>190500</xdr:rowOff>
    </xdr:to>
    <xdr:pic>
      <xdr:nvPicPr>
        <xdr:cNvPr id="267" name="Picture 266">
          <a:extLst>
            <a:ext uri="{FF2B5EF4-FFF2-40B4-BE49-F238E27FC236}">
              <a16:creationId xmlns:a16="http://schemas.microsoft.com/office/drawing/2014/main" id="{8BA4AA3B-C9F9-9F19-5A9B-58A6F88D0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59025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360</xdr:row>
      <xdr:rowOff>0</xdr:rowOff>
    </xdr:from>
    <xdr:to>
      <xdr:col>4</xdr:col>
      <xdr:colOff>190500</xdr:colOff>
      <xdr:row>360</xdr:row>
      <xdr:rowOff>190500</xdr:rowOff>
    </xdr:to>
    <xdr:pic>
      <xdr:nvPicPr>
        <xdr:cNvPr id="268" name="Picture 267">
          <a:extLst>
            <a:ext uri="{FF2B5EF4-FFF2-40B4-BE49-F238E27FC236}">
              <a16:creationId xmlns:a16="http://schemas.microsoft.com/office/drawing/2014/main" id="{72271240-21BB-44F8-6A1F-7274CAED3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7098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361</xdr:row>
      <xdr:rowOff>0</xdr:rowOff>
    </xdr:from>
    <xdr:to>
      <xdr:col>4</xdr:col>
      <xdr:colOff>190500</xdr:colOff>
      <xdr:row>361</xdr:row>
      <xdr:rowOff>190500</xdr:rowOff>
    </xdr:to>
    <xdr:pic>
      <xdr:nvPicPr>
        <xdr:cNvPr id="269" name="Picture 268">
          <a:extLst>
            <a:ext uri="{FF2B5EF4-FFF2-40B4-BE49-F238E27FC236}">
              <a16:creationId xmlns:a16="http://schemas.microsoft.com/office/drawing/2014/main" id="{609EA6F7-DA8F-1E91-F53E-B17298C22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7647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363</xdr:row>
      <xdr:rowOff>0</xdr:rowOff>
    </xdr:from>
    <xdr:to>
      <xdr:col>4</xdr:col>
      <xdr:colOff>190500</xdr:colOff>
      <xdr:row>363</xdr:row>
      <xdr:rowOff>190500</xdr:rowOff>
    </xdr:to>
    <xdr:pic>
      <xdr:nvPicPr>
        <xdr:cNvPr id="270" name="Picture 269">
          <a:extLst>
            <a:ext uri="{FF2B5EF4-FFF2-40B4-BE49-F238E27FC236}">
              <a16:creationId xmlns:a16="http://schemas.microsoft.com/office/drawing/2014/main" id="{280924A0-A705-0F4A-8EC0-DC7565D3B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8843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364</xdr:row>
      <xdr:rowOff>0</xdr:rowOff>
    </xdr:from>
    <xdr:to>
      <xdr:col>4</xdr:col>
      <xdr:colOff>190500</xdr:colOff>
      <xdr:row>364</xdr:row>
      <xdr:rowOff>190500</xdr:rowOff>
    </xdr:to>
    <xdr:pic>
      <xdr:nvPicPr>
        <xdr:cNvPr id="271" name="Picture 270">
          <a:extLst>
            <a:ext uri="{FF2B5EF4-FFF2-40B4-BE49-F238E27FC236}">
              <a16:creationId xmlns:a16="http://schemas.microsoft.com/office/drawing/2014/main" id="{54D05A9C-66CB-1D58-1C2E-EEF0C0D98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9392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372</xdr:row>
      <xdr:rowOff>0</xdr:rowOff>
    </xdr:from>
    <xdr:to>
      <xdr:col>4</xdr:col>
      <xdr:colOff>190500</xdr:colOff>
      <xdr:row>372</xdr:row>
      <xdr:rowOff>190500</xdr:rowOff>
    </xdr:to>
    <xdr:pic>
      <xdr:nvPicPr>
        <xdr:cNvPr id="272" name="Picture 271">
          <a:extLst>
            <a:ext uri="{FF2B5EF4-FFF2-40B4-BE49-F238E27FC236}">
              <a16:creationId xmlns:a16="http://schemas.microsoft.com/office/drawing/2014/main" id="{6588997E-97D6-D639-B3D1-339572482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43760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373</xdr:row>
      <xdr:rowOff>0</xdr:rowOff>
    </xdr:from>
    <xdr:to>
      <xdr:col>4</xdr:col>
      <xdr:colOff>190500</xdr:colOff>
      <xdr:row>373</xdr:row>
      <xdr:rowOff>190500</xdr:rowOff>
    </xdr:to>
    <xdr:pic>
      <xdr:nvPicPr>
        <xdr:cNvPr id="273" name="Picture 272">
          <a:extLst>
            <a:ext uri="{FF2B5EF4-FFF2-40B4-BE49-F238E27FC236}">
              <a16:creationId xmlns:a16="http://schemas.microsoft.com/office/drawing/2014/main" id="{388354F3-1CA2-64C4-49F4-5189279EC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49246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374</xdr:row>
      <xdr:rowOff>0</xdr:rowOff>
    </xdr:from>
    <xdr:to>
      <xdr:col>4</xdr:col>
      <xdr:colOff>190500</xdr:colOff>
      <xdr:row>374</xdr:row>
      <xdr:rowOff>190500</xdr:rowOff>
    </xdr:to>
    <xdr:pic>
      <xdr:nvPicPr>
        <xdr:cNvPr id="274" name="Picture 273">
          <a:extLst>
            <a:ext uri="{FF2B5EF4-FFF2-40B4-BE49-F238E27FC236}">
              <a16:creationId xmlns:a16="http://schemas.microsoft.com/office/drawing/2014/main" id="{3441431F-691F-14A2-EF9B-7363A0057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5473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378</xdr:row>
      <xdr:rowOff>0</xdr:rowOff>
    </xdr:from>
    <xdr:to>
      <xdr:col>4</xdr:col>
      <xdr:colOff>190500</xdr:colOff>
      <xdr:row>378</xdr:row>
      <xdr:rowOff>190500</xdr:rowOff>
    </xdr:to>
    <xdr:pic>
      <xdr:nvPicPr>
        <xdr:cNvPr id="275" name="Picture 274">
          <a:extLst>
            <a:ext uri="{FF2B5EF4-FFF2-40B4-BE49-F238E27FC236}">
              <a16:creationId xmlns:a16="http://schemas.microsoft.com/office/drawing/2014/main" id="{3F739CA0-D974-AE5F-EE04-0CFE102A3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76678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383</xdr:row>
      <xdr:rowOff>0</xdr:rowOff>
    </xdr:from>
    <xdr:to>
      <xdr:col>4</xdr:col>
      <xdr:colOff>190500</xdr:colOff>
      <xdr:row>383</xdr:row>
      <xdr:rowOff>190500</xdr:rowOff>
    </xdr:to>
    <xdr:pic>
      <xdr:nvPicPr>
        <xdr:cNvPr id="276" name="Picture 275">
          <a:extLst>
            <a:ext uri="{FF2B5EF4-FFF2-40B4-BE49-F238E27FC236}">
              <a16:creationId xmlns:a16="http://schemas.microsoft.com/office/drawing/2014/main" id="{98B19F36-C9BE-0D6E-6267-F2E1698EA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0411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389</xdr:row>
      <xdr:rowOff>0</xdr:rowOff>
    </xdr:from>
    <xdr:to>
      <xdr:col>4</xdr:col>
      <xdr:colOff>190500</xdr:colOff>
      <xdr:row>389</xdr:row>
      <xdr:rowOff>190500</xdr:rowOff>
    </xdr:to>
    <xdr:pic>
      <xdr:nvPicPr>
        <xdr:cNvPr id="277" name="Picture 276">
          <a:extLst>
            <a:ext uri="{FF2B5EF4-FFF2-40B4-BE49-F238E27FC236}">
              <a16:creationId xmlns:a16="http://schemas.microsoft.com/office/drawing/2014/main" id="{3B6D1DA2-0809-3031-30F8-98D35C2003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3702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390</xdr:row>
      <xdr:rowOff>0</xdr:rowOff>
    </xdr:from>
    <xdr:to>
      <xdr:col>4</xdr:col>
      <xdr:colOff>190500</xdr:colOff>
      <xdr:row>390</xdr:row>
      <xdr:rowOff>190500</xdr:rowOff>
    </xdr:to>
    <xdr:pic>
      <xdr:nvPicPr>
        <xdr:cNvPr id="278" name="Picture 277">
          <a:extLst>
            <a:ext uri="{FF2B5EF4-FFF2-40B4-BE49-F238E27FC236}">
              <a16:creationId xmlns:a16="http://schemas.microsoft.com/office/drawing/2014/main" id="{66C83A1E-60B4-54F3-857F-A9C332C5E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4251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391</xdr:row>
      <xdr:rowOff>0</xdr:rowOff>
    </xdr:from>
    <xdr:to>
      <xdr:col>4</xdr:col>
      <xdr:colOff>190500</xdr:colOff>
      <xdr:row>391</xdr:row>
      <xdr:rowOff>190500</xdr:rowOff>
    </xdr:to>
    <xdr:pic>
      <xdr:nvPicPr>
        <xdr:cNvPr id="279" name="Picture 278">
          <a:extLst>
            <a:ext uri="{FF2B5EF4-FFF2-40B4-BE49-F238E27FC236}">
              <a16:creationId xmlns:a16="http://schemas.microsoft.com/office/drawing/2014/main" id="{C071BC26-7768-B353-CD52-56070368B6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48001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392</xdr:row>
      <xdr:rowOff>0</xdr:rowOff>
    </xdr:from>
    <xdr:to>
      <xdr:col>4</xdr:col>
      <xdr:colOff>190500</xdr:colOff>
      <xdr:row>392</xdr:row>
      <xdr:rowOff>190500</xdr:rowOff>
    </xdr:to>
    <xdr:pic>
      <xdr:nvPicPr>
        <xdr:cNvPr id="280" name="Picture 279">
          <a:extLst>
            <a:ext uri="{FF2B5EF4-FFF2-40B4-BE49-F238E27FC236}">
              <a16:creationId xmlns:a16="http://schemas.microsoft.com/office/drawing/2014/main" id="{AE1F3BCE-FB99-BFA0-A6DF-DF59B393B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53488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393</xdr:row>
      <xdr:rowOff>0</xdr:rowOff>
    </xdr:from>
    <xdr:to>
      <xdr:col>4</xdr:col>
      <xdr:colOff>190500</xdr:colOff>
      <xdr:row>393</xdr:row>
      <xdr:rowOff>190500</xdr:rowOff>
    </xdr:to>
    <xdr:pic>
      <xdr:nvPicPr>
        <xdr:cNvPr id="281" name="Picture 280">
          <a:extLst>
            <a:ext uri="{FF2B5EF4-FFF2-40B4-BE49-F238E27FC236}">
              <a16:creationId xmlns:a16="http://schemas.microsoft.com/office/drawing/2014/main" id="{27188084-4634-A29A-7B1C-B28FFAB7E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5897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394</xdr:row>
      <xdr:rowOff>0</xdr:rowOff>
    </xdr:from>
    <xdr:to>
      <xdr:col>4</xdr:col>
      <xdr:colOff>190500</xdr:colOff>
      <xdr:row>394</xdr:row>
      <xdr:rowOff>190500</xdr:rowOff>
    </xdr:to>
    <xdr:pic>
      <xdr:nvPicPr>
        <xdr:cNvPr id="282" name="Picture 281">
          <a:extLst>
            <a:ext uri="{FF2B5EF4-FFF2-40B4-BE49-F238E27FC236}">
              <a16:creationId xmlns:a16="http://schemas.microsoft.com/office/drawing/2014/main" id="{C25033C5-C148-BFA7-975D-EBA37FCE7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6446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395</xdr:row>
      <xdr:rowOff>0</xdr:rowOff>
    </xdr:from>
    <xdr:to>
      <xdr:col>4</xdr:col>
      <xdr:colOff>190500</xdr:colOff>
      <xdr:row>395</xdr:row>
      <xdr:rowOff>190500</xdr:rowOff>
    </xdr:to>
    <xdr:pic>
      <xdr:nvPicPr>
        <xdr:cNvPr id="283" name="Picture 282">
          <a:extLst>
            <a:ext uri="{FF2B5EF4-FFF2-40B4-BE49-F238E27FC236}">
              <a16:creationId xmlns:a16="http://schemas.microsoft.com/office/drawing/2014/main" id="{B97E3586-EB0F-302B-E392-EE85E1E99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69947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408</xdr:row>
      <xdr:rowOff>0</xdr:rowOff>
    </xdr:from>
    <xdr:to>
      <xdr:col>4</xdr:col>
      <xdr:colOff>190500</xdr:colOff>
      <xdr:row>408</xdr:row>
      <xdr:rowOff>190500</xdr:rowOff>
    </xdr:to>
    <xdr:pic>
      <xdr:nvPicPr>
        <xdr:cNvPr id="284" name="Picture 283">
          <a:extLst>
            <a:ext uri="{FF2B5EF4-FFF2-40B4-BE49-F238E27FC236}">
              <a16:creationId xmlns:a16="http://schemas.microsoft.com/office/drawing/2014/main" id="{10C10A2F-C625-FEA6-0236-0D4A4409C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4127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409</xdr:row>
      <xdr:rowOff>0</xdr:rowOff>
    </xdr:from>
    <xdr:to>
      <xdr:col>4</xdr:col>
      <xdr:colOff>190500</xdr:colOff>
      <xdr:row>409</xdr:row>
      <xdr:rowOff>190500</xdr:rowOff>
    </xdr:to>
    <xdr:pic>
      <xdr:nvPicPr>
        <xdr:cNvPr id="285" name="Picture 284">
          <a:extLst>
            <a:ext uri="{FF2B5EF4-FFF2-40B4-BE49-F238E27FC236}">
              <a16:creationId xmlns:a16="http://schemas.microsoft.com/office/drawing/2014/main" id="{22E5EF63-3B55-3AC2-E194-131E6B65F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4675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410</xdr:row>
      <xdr:rowOff>0</xdr:rowOff>
    </xdr:from>
    <xdr:to>
      <xdr:col>4</xdr:col>
      <xdr:colOff>190500</xdr:colOff>
      <xdr:row>410</xdr:row>
      <xdr:rowOff>190500</xdr:rowOff>
    </xdr:to>
    <xdr:pic>
      <xdr:nvPicPr>
        <xdr:cNvPr id="286" name="Picture 285">
          <a:extLst>
            <a:ext uri="{FF2B5EF4-FFF2-40B4-BE49-F238E27FC236}">
              <a16:creationId xmlns:a16="http://schemas.microsoft.com/office/drawing/2014/main" id="{36D58F2C-A3DE-CA48-0520-D78CD210D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5224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411</xdr:row>
      <xdr:rowOff>0</xdr:rowOff>
    </xdr:from>
    <xdr:to>
      <xdr:col>4</xdr:col>
      <xdr:colOff>190500</xdr:colOff>
      <xdr:row>411</xdr:row>
      <xdr:rowOff>190500</xdr:rowOff>
    </xdr:to>
    <xdr:pic>
      <xdr:nvPicPr>
        <xdr:cNvPr id="287" name="Picture 286">
          <a:extLst>
            <a:ext uri="{FF2B5EF4-FFF2-40B4-BE49-F238E27FC236}">
              <a16:creationId xmlns:a16="http://schemas.microsoft.com/office/drawing/2014/main" id="{8887D5D8-E24B-2E91-5190-56FDF6E13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5772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412</xdr:row>
      <xdr:rowOff>0</xdr:rowOff>
    </xdr:from>
    <xdr:to>
      <xdr:col>4</xdr:col>
      <xdr:colOff>190500</xdr:colOff>
      <xdr:row>412</xdr:row>
      <xdr:rowOff>190500</xdr:rowOff>
    </xdr:to>
    <xdr:pic>
      <xdr:nvPicPr>
        <xdr:cNvPr id="288" name="Picture 287">
          <a:extLst>
            <a:ext uri="{FF2B5EF4-FFF2-40B4-BE49-F238E27FC236}">
              <a16:creationId xmlns:a16="http://schemas.microsoft.com/office/drawing/2014/main" id="{7186F82F-2B08-8B55-797D-FD17C42B9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6321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413</xdr:row>
      <xdr:rowOff>0</xdr:rowOff>
    </xdr:from>
    <xdr:to>
      <xdr:col>4</xdr:col>
      <xdr:colOff>190500</xdr:colOff>
      <xdr:row>413</xdr:row>
      <xdr:rowOff>190500</xdr:rowOff>
    </xdr:to>
    <xdr:pic>
      <xdr:nvPicPr>
        <xdr:cNvPr id="289" name="Picture 288">
          <a:extLst>
            <a:ext uri="{FF2B5EF4-FFF2-40B4-BE49-F238E27FC236}">
              <a16:creationId xmlns:a16="http://schemas.microsoft.com/office/drawing/2014/main" id="{2E327D52-DED0-37C8-7E9E-17BF0F4F8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6870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414</xdr:row>
      <xdr:rowOff>0</xdr:rowOff>
    </xdr:from>
    <xdr:to>
      <xdr:col>4</xdr:col>
      <xdr:colOff>190500</xdr:colOff>
      <xdr:row>414</xdr:row>
      <xdr:rowOff>190500</xdr:rowOff>
    </xdr:to>
    <xdr:pic>
      <xdr:nvPicPr>
        <xdr:cNvPr id="290" name="Picture 289">
          <a:extLst>
            <a:ext uri="{FF2B5EF4-FFF2-40B4-BE49-F238E27FC236}">
              <a16:creationId xmlns:a16="http://schemas.microsoft.com/office/drawing/2014/main" id="{972D8DEA-B33F-96CB-FA08-1832F9CC7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7418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415</xdr:row>
      <xdr:rowOff>0</xdr:rowOff>
    </xdr:from>
    <xdr:to>
      <xdr:col>4</xdr:col>
      <xdr:colOff>190500</xdr:colOff>
      <xdr:row>415</xdr:row>
      <xdr:rowOff>190500</xdr:rowOff>
    </xdr:to>
    <xdr:pic>
      <xdr:nvPicPr>
        <xdr:cNvPr id="291" name="Picture 290">
          <a:extLst>
            <a:ext uri="{FF2B5EF4-FFF2-40B4-BE49-F238E27FC236}">
              <a16:creationId xmlns:a16="http://schemas.microsoft.com/office/drawing/2014/main" id="{ABC6A703-3BEF-0665-9036-4F18F9C15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7967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416</xdr:row>
      <xdr:rowOff>0</xdr:rowOff>
    </xdr:from>
    <xdr:to>
      <xdr:col>4</xdr:col>
      <xdr:colOff>190500</xdr:colOff>
      <xdr:row>416</xdr:row>
      <xdr:rowOff>190500</xdr:rowOff>
    </xdr:to>
    <xdr:pic>
      <xdr:nvPicPr>
        <xdr:cNvPr id="292" name="Picture 291">
          <a:extLst>
            <a:ext uri="{FF2B5EF4-FFF2-40B4-BE49-F238E27FC236}">
              <a16:creationId xmlns:a16="http://schemas.microsoft.com/office/drawing/2014/main" id="{4D662CED-22CB-D5F7-E921-2D81E6FC1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85161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417</xdr:row>
      <xdr:rowOff>0</xdr:rowOff>
    </xdr:from>
    <xdr:to>
      <xdr:col>4</xdr:col>
      <xdr:colOff>190500</xdr:colOff>
      <xdr:row>417</xdr:row>
      <xdr:rowOff>190500</xdr:rowOff>
    </xdr:to>
    <xdr:pic>
      <xdr:nvPicPr>
        <xdr:cNvPr id="293" name="Picture 292">
          <a:extLst>
            <a:ext uri="{FF2B5EF4-FFF2-40B4-BE49-F238E27FC236}">
              <a16:creationId xmlns:a16="http://schemas.microsoft.com/office/drawing/2014/main" id="{05042558-E547-DCD7-29BF-17BA40F3F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90648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418</xdr:row>
      <xdr:rowOff>0</xdr:rowOff>
    </xdr:from>
    <xdr:to>
      <xdr:col>4</xdr:col>
      <xdr:colOff>190500</xdr:colOff>
      <xdr:row>418</xdr:row>
      <xdr:rowOff>190500</xdr:rowOff>
    </xdr:to>
    <xdr:pic>
      <xdr:nvPicPr>
        <xdr:cNvPr id="294" name="Picture 293">
          <a:extLst>
            <a:ext uri="{FF2B5EF4-FFF2-40B4-BE49-F238E27FC236}">
              <a16:creationId xmlns:a16="http://schemas.microsoft.com/office/drawing/2014/main" id="{180F09F6-70C2-C519-1661-07050FB8A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9613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419</xdr:row>
      <xdr:rowOff>0</xdr:rowOff>
    </xdr:from>
    <xdr:to>
      <xdr:col>4</xdr:col>
      <xdr:colOff>190500</xdr:colOff>
      <xdr:row>419</xdr:row>
      <xdr:rowOff>190500</xdr:rowOff>
    </xdr:to>
    <xdr:pic>
      <xdr:nvPicPr>
        <xdr:cNvPr id="295" name="Picture 294">
          <a:extLst>
            <a:ext uri="{FF2B5EF4-FFF2-40B4-BE49-F238E27FC236}">
              <a16:creationId xmlns:a16="http://schemas.microsoft.com/office/drawing/2014/main" id="{3F42586F-A878-C49F-EA59-F1D21837C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0162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421</xdr:row>
      <xdr:rowOff>0</xdr:rowOff>
    </xdr:from>
    <xdr:to>
      <xdr:col>4</xdr:col>
      <xdr:colOff>190500</xdr:colOff>
      <xdr:row>421</xdr:row>
      <xdr:rowOff>190500</xdr:rowOff>
    </xdr:to>
    <xdr:pic>
      <xdr:nvPicPr>
        <xdr:cNvPr id="296" name="Picture 295">
          <a:extLst>
            <a:ext uri="{FF2B5EF4-FFF2-40B4-BE49-F238E27FC236}">
              <a16:creationId xmlns:a16="http://schemas.microsoft.com/office/drawing/2014/main" id="{86A32E13-4601-01D4-ABDA-83F08E00F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1259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425</xdr:row>
      <xdr:rowOff>0</xdr:rowOff>
    </xdr:from>
    <xdr:to>
      <xdr:col>4</xdr:col>
      <xdr:colOff>190500</xdr:colOff>
      <xdr:row>425</xdr:row>
      <xdr:rowOff>190500</xdr:rowOff>
    </xdr:to>
    <xdr:pic>
      <xdr:nvPicPr>
        <xdr:cNvPr id="297" name="Picture 296">
          <a:extLst>
            <a:ext uri="{FF2B5EF4-FFF2-40B4-BE49-F238E27FC236}">
              <a16:creationId xmlns:a16="http://schemas.microsoft.com/office/drawing/2014/main" id="{58E27CD8-BA9A-7A9C-EAED-B80A4E84A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3453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426</xdr:row>
      <xdr:rowOff>0</xdr:rowOff>
    </xdr:from>
    <xdr:to>
      <xdr:col>4</xdr:col>
      <xdr:colOff>190500</xdr:colOff>
      <xdr:row>426</xdr:row>
      <xdr:rowOff>190500</xdr:rowOff>
    </xdr:to>
    <xdr:pic>
      <xdr:nvPicPr>
        <xdr:cNvPr id="298" name="Picture 297">
          <a:extLst>
            <a:ext uri="{FF2B5EF4-FFF2-40B4-BE49-F238E27FC236}">
              <a16:creationId xmlns:a16="http://schemas.microsoft.com/office/drawing/2014/main" id="{8717A6D4-F226-7883-46D3-F55A78D62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40025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427</xdr:row>
      <xdr:rowOff>0</xdr:rowOff>
    </xdr:from>
    <xdr:to>
      <xdr:col>4</xdr:col>
      <xdr:colOff>190500</xdr:colOff>
      <xdr:row>427</xdr:row>
      <xdr:rowOff>190500</xdr:rowOff>
    </xdr:to>
    <xdr:pic>
      <xdr:nvPicPr>
        <xdr:cNvPr id="299" name="Picture 298">
          <a:extLst>
            <a:ext uri="{FF2B5EF4-FFF2-40B4-BE49-F238E27FC236}">
              <a16:creationId xmlns:a16="http://schemas.microsoft.com/office/drawing/2014/main" id="{BF9DE164-B3FF-B066-5748-9E2ED9B31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45512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428</xdr:row>
      <xdr:rowOff>0</xdr:rowOff>
    </xdr:from>
    <xdr:to>
      <xdr:col>4</xdr:col>
      <xdr:colOff>190500</xdr:colOff>
      <xdr:row>428</xdr:row>
      <xdr:rowOff>190500</xdr:rowOff>
    </xdr:to>
    <xdr:pic>
      <xdr:nvPicPr>
        <xdr:cNvPr id="300" name="Picture 299">
          <a:extLst>
            <a:ext uri="{FF2B5EF4-FFF2-40B4-BE49-F238E27FC236}">
              <a16:creationId xmlns:a16="http://schemas.microsoft.com/office/drawing/2014/main" id="{CEBF45BD-9BD8-81C8-A392-5C5721EAC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50998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429</xdr:row>
      <xdr:rowOff>0</xdr:rowOff>
    </xdr:from>
    <xdr:to>
      <xdr:col>4</xdr:col>
      <xdr:colOff>190500</xdr:colOff>
      <xdr:row>429</xdr:row>
      <xdr:rowOff>190500</xdr:rowOff>
    </xdr:to>
    <xdr:pic>
      <xdr:nvPicPr>
        <xdr:cNvPr id="301" name="Picture 300">
          <a:extLst>
            <a:ext uri="{FF2B5EF4-FFF2-40B4-BE49-F238E27FC236}">
              <a16:creationId xmlns:a16="http://schemas.microsoft.com/office/drawing/2014/main" id="{925BB1C8-CA61-B49E-50F2-A03EA856D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5648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430</xdr:row>
      <xdr:rowOff>0</xdr:rowOff>
    </xdr:from>
    <xdr:to>
      <xdr:col>4</xdr:col>
      <xdr:colOff>190500</xdr:colOff>
      <xdr:row>430</xdr:row>
      <xdr:rowOff>190500</xdr:rowOff>
    </xdr:to>
    <xdr:pic>
      <xdr:nvPicPr>
        <xdr:cNvPr id="302" name="Picture 301">
          <a:extLst>
            <a:ext uri="{FF2B5EF4-FFF2-40B4-BE49-F238E27FC236}">
              <a16:creationId xmlns:a16="http://schemas.microsoft.com/office/drawing/2014/main" id="{B8C935FC-873B-61ED-DD79-4E8805CA9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61971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431</xdr:row>
      <xdr:rowOff>0</xdr:rowOff>
    </xdr:from>
    <xdr:to>
      <xdr:col>4</xdr:col>
      <xdr:colOff>190500</xdr:colOff>
      <xdr:row>431</xdr:row>
      <xdr:rowOff>190500</xdr:rowOff>
    </xdr:to>
    <xdr:pic>
      <xdr:nvPicPr>
        <xdr:cNvPr id="303" name="Picture 302">
          <a:extLst>
            <a:ext uri="{FF2B5EF4-FFF2-40B4-BE49-F238E27FC236}">
              <a16:creationId xmlns:a16="http://schemas.microsoft.com/office/drawing/2014/main" id="{B3986087-C346-A435-BC11-F51AA07F9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6745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434</xdr:row>
      <xdr:rowOff>0</xdr:rowOff>
    </xdr:from>
    <xdr:to>
      <xdr:col>4</xdr:col>
      <xdr:colOff>190500</xdr:colOff>
      <xdr:row>434</xdr:row>
      <xdr:rowOff>190500</xdr:rowOff>
    </xdr:to>
    <xdr:pic>
      <xdr:nvPicPr>
        <xdr:cNvPr id="304" name="Picture 303">
          <a:extLst>
            <a:ext uri="{FF2B5EF4-FFF2-40B4-BE49-F238E27FC236}">
              <a16:creationId xmlns:a16="http://schemas.microsoft.com/office/drawing/2014/main" id="{DC5E6096-0F30-9B6A-5D8F-B5A5C281F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8391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436</xdr:row>
      <xdr:rowOff>0</xdr:rowOff>
    </xdr:from>
    <xdr:to>
      <xdr:col>4</xdr:col>
      <xdr:colOff>190500</xdr:colOff>
      <xdr:row>436</xdr:row>
      <xdr:rowOff>190500</xdr:rowOff>
    </xdr:to>
    <xdr:pic>
      <xdr:nvPicPr>
        <xdr:cNvPr id="305" name="Picture 304">
          <a:extLst>
            <a:ext uri="{FF2B5EF4-FFF2-40B4-BE49-F238E27FC236}">
              <a16:creationId xmlns:a16="http://schemas.microsoft.com/office/drawing/2014/main" id="{FD55BCA7-25E8-BE1E-4140-DE5F90B82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9488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437</xdr:row>
      <xdr:rowOff>0</xdr:rowOff>
    </xdr:from>
    <xdr:to>
      <xdr:col>4</xdr:col>
      <xdr:colOff>190500</xdr:colOff>
      <xdr:row>437</xdr:row>
      <xdr:rowOff>190500</xdr:rowOff>
    </xdr:to>
    <xdr:pic>
      <xdr:nvPicPr>
        <xdr:cNvPr id="306" name="Picture 305">
          <a:extLst>
            <a:ext uri="{FF2B5EF4-FFF2-40B4-BE49-F238E27FC236}">
              <a16:creationId xmlns:a16="http://schemas.microsoft.com/office/drawing/2014/main" id="{32F32D95-2808-120A-0619-26E086267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0037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438</xdr:row>
      <xdr:rowOff>0</xdr:rowOff>
    </xdr:from>
    <xdr:to>
      <xdr:col>4</xdr:col>
      <xdr:colOff>190500</xdr:colOff>
      <xdr:row>438</xdr:row>
      <xdr:rowOff>190500</xdr:rowOff>
    </xdr:to>
    <xdr:pic>
      <xdr:nvPicPr>
        <xdr:cNvPr id="307" name="Picture 306">
          <a:extLst>
            <a:ext uri="{FF2B5EF4-FFF2-40B4-BE49-F238E27FC236}">
              <a16:creationId xmlns:a16="http://schemas.microsoft.com/office/drawing/2014/main" id="{2C689642-E662-2D6D-4AC4-E2C745D86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0586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439</xdr:row>
      <xdr:rowOff>0</xdr:rowOff>
    </xdr:from>
    <xdr:to>
      <xdr:col>4</xdr:col>
      <xdr:colOff>190500</xdr:colOff>
      <xdr:row>439</xdr:row>
      <xdr:rowOff>190500</xdr:rowOff>
    </xdr:to>
    <xdr:pic>
      <xdr:nvPicPr>
        <xdr:cNvPr id="308" name="Picture 307">
          <a:extLst>
            <a:ext uri="{FF2B5EF4-FFF2-40B4-BE49-F238E27FC236}">
              <a16:creationId xmlns:a16="http://schemas.microsoft.com/office/drawing/2014/main" id="{5ECC82E0-6CEA-2ECF-5570-A00845CD7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1134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440</xdr:row>
      <xdr:rowOff>0</xdr:rowOff>
    </xdr:from>
    <xdr:to>
      <xdr:col>4</xdr:col>
      <xdr:colOff>190500</xdr:colOff>
      <xdr:row>440</xdr:row>
      <xdr:rowOff>190500</xdr:rowOff>
    </xdr:to>
    <xdr:pic>
      <xdr:nvPicPr>
        <xdr:cNvPr id="309" name="Picture 308">
          <a:extLst>
            <a:ext uri="{FF2B5EF4-FFF2-40B4-BE49-F238E27FC236}">
              <a16:creationId xmlns:a16="http://schemas.microsoft.com/office/drawing/2014/main" id="{384515BD-1DBA-38AF-B90F-8C704319C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1683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441</xdr:row>
      <xdr:rowOff>0</xdr:rowOff>
    </xdr:from>
    <xdr:to>
      <xdr:col>4</xdr:col>
      <xdr:colOff>190500</xdr:colOff>
      <xdr:row>441</xdr:row>
      <xdr:rowOff>190500</xdr:rowOff>
    </xdr:to>
    <xdr:pic>
      <xdr:nvPicPr>
        <xdr:cNvPr id="310" name="Picture 309">
          <a:extLst>
            <a:ext uri="{FF2B5EF4-FFF2-40B4-BE49-F238E27FC236}">
              <a16:creationId xmlns:a16="http://schemas.microsoft.com/office/drawing/2014/main" id="{6F419780-F4AE-44C5-EB18-A250A1C2D8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22321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442</xdr:row>
      <xdr:rowOff>0</xdr:rowOff>
    </xdr:from>
    <xdr:to>
      <xdr:col>4</xdr:col>
      <xdr:colOff>190500</xdr:colOff>
      <xdr:row>442</xdr:row>
      <xdr:rowOff>190500</xdr:rowOff>
    </xdr:to>
    <xdr:pic>
      <xdr:nvPicPr>
        <xdr:cNvPr id="311" name="Picture 310">
          <a:extLst>
            <a:ext uri="{FF2B5EF4-FFF2-40B4-BE49-F238E27FC236}">
              <a16:creationId xmlns:a16="http://schemas.microsoft.com/office/drawing/2014/main" id="{7F5D330D-238A-D3C4-E498-AE67DD561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27808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443</xdr:row>
      <xdr:rowOff>0</xdr:rowOff>
    </xdr:from>
    <xdr:to>
      <xdr:col>4</xdr:col>
      <xdr:colOff>190500</xdr:colOff>
      <xdr:row>443</xdr:row>
      <xdr:rowOff>190500</xdr:rowOff>
    </xdr:to>
    <xdr:pic>
      <xdr:nvPicPr>
        <xdr:cNvPr id="312" name="Picture 311">
          <a:extLst>
            <a:ext uri="{FF2B5EF4-FFF2-40B4-BE49-F238E27FC236}">
              <a16:creationId xmlns:a16="http://schemas.microsoft.com/office/drawing/2014/main" id="{4223EE19-437B-284D-537A-8B9FC4F93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3329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444</xdr:row>
      <xdr:rowOff>0</xdr:rowOff>
    </xdr:from>
    <xdr:to>
      <xdr:col>4</xdr:col>
      <xdr:colOff>190500</xdr:colOff>
      <xdr:row>444</xdr:row>
      <xdr:rowOff>190500</xdr:rowOff>
    </xdr:to>
    <xdr:pic>
      <xdr:nvPicPr>
        <xdr:cNvPr id="313" name="Picture 312">
          <a:extLst>
            <a:ext uri="{FF2B5EF4-FFF2-40B4-BE49-F238E27FC236}">
              <a16:creationId xmlns:a16="http://schemas.microsoft.com/office/drawing/2014/main" id="{8D73AF28-3CCF-00A8-D419-526C1CFA2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3878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445</xdr:row>
      <xdr:rowOff>0</xdr:rowOff>
    </xdr:from>
    <xdr:to>
      <xdr:col>4</xdr:col>
      <xdr:colOff>190500</xdr:colOff>
      <xdr:row>445</xdr:row>
      <xdr:rowOff>190500</xdr:rowOff>
    </xdr:to>
    <xdr:pic>
      <xdr:nvPicPr>
        <xdr:cNvPr id="314" name="Picture 313">
          <a:extLst>
            <a:ext uri="{FF2B5EF4-FFF2-40B4-BE49-F238E27FC236}">
              <a16:creationId xmlns:a16="http://schemas.microsoft.com/office/drawing/2014/main" id="{C96FBF7E-637B-5196-C52F-A7FD2EB38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44267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446</xdr:row>
      <xdr:rowOff>0</xdr:rowOff>
    </xdr:from>
    <xdr:to>
      <xdr:col>4</xdr:col>
      <xdr:colOff>190500</xdr:colOff>
      <xdr:row>446</xdr:row>
      <xdr:rowOff>190500</xdr:rowOff>
    </xdr:to>
    <xdr:pic>
      <xdr:nvPicPr>
        <xdr:cNvPr id="315" name="Picture 314">
          <a:extLst>
            <a:ext uri="{FF2B5EF4-FFF2-40B4-BE49-F238E27FC236}">
              <a16:creationId xmlns:a16="http://schemas.microsoft.com/office/drawing/2014/main" id="{8050FF69-27EF-DEB2-A788-706524876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4975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447</xdr:row>
      <xdr:rowOff>0</xdr:rowOff>
    </xdr:from>
    <xdr:to>
      <xdr:col>4</xdr:col>
      <xdr:colOff>190500</xdr:colOff>
      <xdr:row>447</xdr:row>
      <xdr:rowOff>190500</xdr:rowOff>
    </xdr:to>
    <xdr:pic>
      <xdr:nvPicPr>
        <xdr:cNvPr id="316" name="Picture 315">
          <a:extLst>
            <a:ext uri="{FF2B5EF4-FFF2-40B4-BE49-F238E27FC236}">
              <a16:creationId xmlns:a16="http://schemas.microsoft.com/office/drawing/2014/main" id="{A5E95EC7-FC6E-9247-41E9-CC6E2C9F6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55240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448</xdr:row>
      <xdr:rowOff>0</xdr:rowOff>
    </xdr:from>
    <xdr:to>
      <xdr:col>4</xdr:col>
      <xdr:colOff>190500</xdr:colOff>
      <xdr:row>448</xdr:row>
      <xdr:rowOff>190500</xdr:rowOff>
    </xdr:to>
    <xdr:pic>
      <xdr:nvPicPr>
        <xdr:cNvPr id="317" name="Picture 316">
          <a:extLst>
            <a:ext uri="{FF2B5EF4-FFF2-40B4-BE49-F238E27FC236}">
              <a16:creationId xmlns:a16="http://schemas.microsoft.com/office/drawing/2014/main" id="{5B6165F0-B5F4-AA36-A466-994E51D57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60726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449</xdr:row>
      <xdr:rowOff>0</xdr:rowOff>
    </xdr:from>
    <xdr:to>
      <xdr:col>4</xdr:col>
      <xdr:colOff>190500</xdr:colOff>
      <xdr:row>449</xdr:row>
      <xdr:rowOff>190500</xdr:rowOff>
    </xdr:to>
    <xdr:pic>
      <xdr:nvPicPr>
        <xdr:cNvPr id="318" name="Picture 317">
          <a:extLst>
            <a:ext uri="{FF2B5EF4-FFF2-40B4-BE49-F238E27FC236}">
              <a16:creationId xmlns:a16="http://schemas.microsoft.com/office/drawing/2014/main" id="{BBBFE69A-769B-4393-DA42-FCF2D508C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6621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450</xdr:row>
      <xdr:rowOff>0</xdr:rowOff>
    </xdr:from>
    <xdr:to>
      <xdr:col>4</xdr:col>
      <xdr:colOff>190500</xdr:colOff>
      <xdr:row>450</xdr:row>
      <xdr:rowOff>190500</xdr:rowOff>
    </xdr:to>
    <xdr:pic>
      <xdr:nvPicPr>
        <xdr:cNvPr id="319" name="Picture 318">
          <a:extLst>
            <a:ext uri="{FF2B5EF4-FFF2-40B4-BE49-F238E27FC236}">
              <a16:creationId xmlns:a16="http://schemas.microsoft.com/office/drawing/2014/main" id="{0925C9E7-A376-1883-BB37-141DCF536E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7169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451</xdr:row>
      <xdr:rowOff>0</xdr:rowOff>
    </xdr:from>
    <xdr:to>
      <xdr:col>4</xdr:col>
      <xdr:colOff>190500</xdr:colOff>
      <xdr:row>451</xdr:row>
      <xdr:rowOff>190500</xdr:rowOff>
    </xdr:to>
    <xdr:pic>
      <xdr:nvPicPr>
        <xdr:cNvPr id="320" name="Picture 319">
          <a:extLst>
            <a:ext uri="{FF2B5EF4-FFF2-40B4-BE49-F238E27FC236}">
              <a16:creationId xmlns:a16="http://schemas.microsoft.com/office/drawing/2014/main" id="{F8311B9D-8DEB-FF9C-C2EB-CCCF678CD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77185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454</xdr:row>
      <xdr:rowOff>0</xdr:rowOff>
    </xdr:from>
    <xdr:to>
      <xdr:col>4</xdr:col>
      <xdr:colOff>190500</xdr:colOff>
      <xdr:row>454</xdr:row>
      <xdr:rowOff>190500</xdr:rowOff>
    </xdr:to>
    <xdr:pic>
      <xdr:nvPicPr>
        <xdr:cNvPr id="321" name="Picture 320">
          <a:extLst>
            <a:ext uri="{FF2B5EF4-FFF2-40B4-BE49-F238E27FC236}">
              <a16:creationId xmlns:a16="http://schemas.microsoft.com/office/drawing/2014/main" id="{C18CB055-0E37-7070-B3AC-A016299F4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936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455</xdr:row>
      <xdr:rowOff>0</xdr:rowOff>
    </xdr:from>
    <xdr:to>
      <xdr:col>4</xdr:col>
      <xdr:colOff>190500</xdr:colOff>
      <xdr:row>455</xdr:row>
      <xdr:rowOff>190500</xdr:rowOff>
    </xdr:to>
    <xdr:pic>
      <xdr:nvPicPr>
        <xdr:cNvPr id="322" name="Picture 321">
          <a:extLst>
            <a:ext uri="{FF2B5EF4-FFF2-40B4-BE49-F238E27FC236}">
              <a16:creationId xmlns:a16="http://schemas.microsoft.com/office/drawing/2014/main" id="{BC787763-225E-5E38-1273-081CC722D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99131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456</xdr:row>
      <xdr:rowOff>0</xdr:rowOff>
    </xdr:from>
    <xdr:to>
      <xdr:col>4</xdr:col>
      <xdr:colOff>190500</xdr:colOff>
      <xdr:row>456</xdr:row>
      <xdr:rowOff>190500</xdr:rowOff>
    </xdr:to>
    <xdr:pic>
      <xdr:nvPicPr>
        <xdr:cNvPr id="323" name="Picture 322">
          <a:extLst>
            <a:ext uri="{FF2B5EF4-FFF2-40B4-BE49-F238E27FC236}">
              <a16:creationId xmlns:a16="http://schemas.microsoft.com/office/drawing/2014/main" id="{011236BD-6C95-CFC4-DC8D-6FFD6ED602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0461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457</xdr:row>
      <xdr:rowOff>0</xdr:rowOff>
    </xdr:from>
    <xdr:to>
      <xdr:col>4</xdr:col>
      <xdr:colOff>190500</xdr:colOff>
      <xdr:row>457</xdr:row>
      <xdr:rowOff>190500</xdr:rowOff>
    </xdr:to>
    <xdr:pic>
      <xdr:nvPicPr>
        <xdr:cNvPr id="324" name="Picture 323">
          <a:extLst>
            <a:ext uri="{FF2B5EF4-FFF2-40B4-BE49-F238E27FC236}">
              <a16:creationId xmlns:a16="http://schemas.microsoft.com/office/drawing/2014/main" id="{D043E554-B962-42A2-6462-F143F3BD9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0104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458</xdr:row>
      <xdr:rowOff>0</xdr:rowOff>
    </xdr:from>
    <xdr:to>
      <xdr:col>4</xdr:col>
      <xdr:colOff>190500</xdr:colOff>
      <xdr:row>458</xdr:row>
      <xdr:rowOff>190500</xdr:rowOff>
    </xdr:to>
    <xdr:pic>
      <xdr:nvPicPr>
        <xdr:cNvPr id="325" name="Picture 324">
          <a:extLst>
            <a:ext uri="{FF2B5EF4-FFF2-40B4-BE49-F238E27FC236}">
              <a16:creationId xmlns:a16="http://schemas.microsoft.com/office/drawing/2014/main" id="{DB469B18-0CAC-BCC2-B6D9-F94EE9B44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559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459</xdr:row>
      <xdr:rowOff>0</xdr:rowOff>
    </xdr:from>
    <xdr:to>
      <xdr:col>4</xdr:col>
      <xdr:colOff>190500</xdr:colOff>
      <xdr:row>459</xdr:row>
      <xdr:rowOff>190500</xdr:rowOff>
    </xdr:to>
    <xdr:pic>
      <xdr:nvPicPr>
        <xdr:cNvPr id="326" name="Picture 325">
          <a:extLst>
            <a:ext uri="{FF2B5EF4-FFF2-40B4-BE49-F238E27FC236}">
              <a16:creationId xmlns:a16="http://schemas.microsoft.com/office/drawing/2014/main" id="{D37FD1BA-04F0-AFA1-DA24-5BF87CBB7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2107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485</xdr:row>
      <xdr:rowOff>0</xdr:rowOff>
    </xdr:from>
    <xdr:to>
      <xdr:col>4</xdr:col>
      <xdr:colOff>190500</xdr:colOff>
      <xdr:row>485</xdr:row>
      <xdr:rowOff>190500</xdr:rowOff>
    </xdr:to>
    <xdr:pic>
      <xdr:nvPicPr>
        <xdr:cNvPr id="327" name="Picture 326">
          <a:extLst>
            <a:ext uri="{FF2B5EF4-FFF2-40B4-BE49-F238E27FC236}">
              <a16:creationId xmlns:a16="http://schemas.microsoft.com/office/drawing/2014/main" id="{2D9E57E9-F445-5AD2-5ECA-300F49A13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6372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486</xdr:row>
      <xdr:rowOff>0</xdr:rowOff>
    </xdr:from>
    <xdr:to>
      <xdr:col>4</xdr:col>
      <xdr:colOff>190500</xdr:colOff>
      <xdr:row>486</xdr:row>
      <xdr:rowOff>190500</xdr:rowOff>
    </xdr:to>
    <xdr:pic>
      <xdr:nvPicPr>
        <xdr:cNvPr id="328" name="Picture 327">
          <a:extLst>
            <a:ext uri="{FF2B5EF4-FFF2-40B4-BE49-F238E27FC236}">
              <a16:creationId xmlns:a16="http://schemas.microsoft.com/office/drawing/2014/main" id="{ED34F74D-713C-1F2C-1222-3893C35F0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6920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488</xdr:row>
      <xdr:rowOff>0</xdr:rowOff>
    </xdr:from>
    <xdr:to>
      <xdr:col>4</xdr:col>
      <xdr:colOff>190500</xdr:colOff>
      <xdr:row>488</xdr:row>
      <xdr:rowOff>190500</xdr:rowOff>
    </xdr:to>
    <xdr:pic>
      <xdr:nvPicPr>
        <xdr:cNvPr id="329" name="Picture 328">
          <a:extLst>
            <a:ext uri="{FF2B5EF4-FFF2-40B4-BE49-F238E27FC236}">
              <a16:creationId xmlns:a16="http://schemas.microsoft.com/office/drawing/2014/main" id="{B658C939-6EA4-15B2-A6A9-ADC686009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8018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489</xdr:row>
      <xdr:rowOff>0</xdr:rowOff>
    </xdr:from>
    <xdr:to>
      <xdr:col>4</xdr:col>
      <xdr:colOff>190500</xdr:colOff>
      <xdr:row>489</xdr:row>
      <xdr:rowOff>190500</xdr:rowOff>
    </xdr:to>
    <xdr:pic>
      <xdr:nvPicPr>
        <xdr:cNvPr id="330" name="Picture 329">
          <a:extLst>
            <a:ext uri="{FF2B5EF4-FFF2-40B4-BE49-F238E27FC236}">
              <a16:creationId xmlns:a16="http://schemas.microsoft.com/office/drawing/2014/main" id="{1C5B060C-BCC1-AC74-FD7D-E8FD703F6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8566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493</xdr:row>
      <xdr:rowOff>0</xdr:rowOff>
    </xdr:from>
    <xdr:to>
      <xdr:col>4</xdr:col>
      <xdr:colOff>190500</xdr:colOff>
      <xdr:row>493</xdr:row>
      <xdr:rowOff>190500</xdr:rowOff>
    </xdr:to>
    <xdr:pic>
      <xdr:nvPicPr>
        <xdr:cNvPr id="331" name="Picture 330">
          <a:extLst>
            <a:ext uri="{FF2B5EF4-FFF2-40B4-BE49-F238E27FC236}">
              <a16:creationId xmlns:a16="http://schemas.microsoft.com/office/drawing/2014/main" id="{8FA691D2-2DB4-6417-23F3-24E0B6857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0761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494</xdr:row>
      <xdr:rowOff>0</xdr:rowOff>
    </xdr:from>
    <xdr:to>
      <xdr:col>4</xdr:col>
      <xdr:colOff>190500</xdr:colOff>
      <xdr:row>494</xdr:row>
      <xdr:rowOff>190500</xdr:rowOff>
    </xdr:to>
    <xdr:pic>
      <xdr:nvPicPr>
        <xdr:cNvPr id="332" name="Picture 331">
          <a:extLst>
            <a:ext uri="{FF2B5EF4-FFF2-40B4-BE49-F238E27FC236}">
              <a16:creationId xmlns:a16="http://schemas.microsoft.com/office/drawing/2014/main" id="{518869A6-B357-01E0-6499-B32598A552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1310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495</xdr:row>
      <xdr:rowOff>0</xdr:rowOff>
    </xdr:from>
    <xdr:to>
      <xdr:col>4</xdr:col>
      <xdr:colOff>190500</xdr:colOff>
      <xdr:row>495</xdr:row>
      <xdr:rowOff>190500</xdr:rowOff>
    </xdr:to>
    <xdr:pic>
      <xdr:nvPicPr>
        <xdr:cNvPr id="333" name="Picture 332">
          <a:extLst>
            <a:ext uri="{FF2B5EF4-FFF2-40B4-BE49-F238E27FC236}">
              <a16:creationId xmlns:a16="http://schemas.microsoft.com/office/drawing/2014/main" id="{7274C805-2465-667A-3366-B95BFAC26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18587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496</xdr:row>
      <xdr:rowOff>0</xdr:rowOff>
    </xdr:from>
    <xdr:to>
      <xdr:col>4</xdr:col>
      <xdr:colOff>190500</xdr:colOff>
      <xdr:row>496</xdr:row>
      <xdr:rowOff>190500</xdr:rowOff>
    </xdr:to>
    <xdr:pic>
      <xdr:nvPicPr>
        <xdr:cNvPr id="334" name="Picture 333">
          <a:extLst>
            <a:ext uri="{FF2B5EF4-FFF2-40B4-BE49-F238E27FC236}">
              <a16:creationId xmlns:a16="http://schemas.microsoft.com/office/drawing/2014/main" id="{B476DE51-80BF-1D1C-140F-DF1D42DAB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2407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497</xdr:row>
      <xdr:rowOff>0</xdr:rowOff>
    </xdr:from>
    <xdr:to>
      <xdr:col>4</xdr:col>
      <xdr:colOff>190500</xdr:colOff>
      <xdr:row>497</xdr:row>
      <xdr:rowOff>190500</xdr:rowOff>
    </xdr:to>
    <xdr:pic>
      <xdr:nvPicPr>
        <xdr:cNvPr id="335" name="Picture 334">
          <a:extLst>
            <a:ext uri="{FF2B5EF4-FFF2-40B4-BE49-F238E27FC236}">
              <a16:creationId xmlns:a16="http://schemas.microsoft.com/office/drawing/2014/main" id="{842A3088-A483-CDB1-9C07-4063B5F96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29560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498</xdr:row>
      <xdr:rowOff>0</xdr:rowOff>
    </xdr:from>
    <xdr:to>
      <xdr:col>4</xdr:col>
      <xdr:colOff>190500</xdr:colOff>
      <xdr:row>498</xdr:row>
      <xdr:rowOff>190500</xdr:rowOff>
    </xdr:to>
    <xdr:pic>
      <xdr:nvPicPr>
        <xdr:cNvPr id="336" name="Picture 335">
          <a:extLst>
            <a:ext uri="{FF2B5EF4-FFF2-40B4-BE49-F238E27FC236}">
              <a16:creationId xmlns:a16="http://schemas.microsoft.com/office/drawing/2014/main" id="{07A366C6-C643-3E46-D47B-7469D63A9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35046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xdr:row>
      <xdr:rowOff>0</xdr:rowOff>
    </xdr:from>
    <xdr:to>
      <xdr:col>4</xdr:col>
      <xdr:colOff>190500</xdr:colOff>
      <xdr:row>2</xdr:row>
      <xdr:rowOff>190500</xdr:rowOff>
    </xdr:to>
    <xdr:pic>
      <xdr:nvPicPr>
        <xdr:cNvPr id="337" name="Picture 336">
          <a:extLst>
            <a:ext uri="{FF2B5EF4-FFF2-40B4-BE49-F238E27FC236}">
              <a16:creationId xmlns:a16="http://schemas.microsoft.com/office/drawing/2014/main" id="{4538D2A4-949D-AAD9-BF09-40D034200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190500</xdr:colOff>
      <xdr:row>3</xdr:row>
      <xdr:rowOff>190500</xdr:rowOff>
    </xdr:to>
    <xdr:pic>
      <xdr:nvPicPr>
        <xdr:cNvPr id="338" name="Picture 337">
          <a:extLst>
            <a:ext uri="{FF2B5EF4-FFF2-40B4-BE49-F238E27FC236}">
              <a16:creationId xmlns:a16="http://schemas.microsoft.com/office/drawing/2014/main" id="{CDC9E903-BB1C-13ED-3472-0D31D692A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9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xdr:row>
      <xdr:rowOff>0</xdr:rowOff>
    </xdr:from>
    <xdr:to>
      <xdr:col>4</xdr:col>
      <xdr:colOff>190500</xdr:colOff>
      <xdr:row>4</xdr:row>
      <xdr:rowOff>190500</xdr:rowOff>
    </xdr:to>
    <xdr:pic>
      <xdr:nvPicPr>
        <xdr:cNvPr id="339" name="Picture 338">
          <a:extLst>
            <a:ext uri="{FF2B5EF4-FFF2-40B4-BE49-F238E27FC236}">
              <a16:creationId xmlns:a16="http://schemas.microsoft.com/office/drawing/2014/main" id="{2CE524FE-E91E-EF5F-496B-E35DAEFB1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xdr:row>
      <xdr:rowOff>0</xdr:rowOff>
    </xdr:from>
    <xdr:to>
      <xdr:col>4</xdr:col>
      <xdr:colOff>190500</xdr:colOff>
      <xdr:row>5</xdr:row>
      <xdr:rowOff>190500</xdr:rowOff>
    </xdr:to>
    <xdr:pic>
      <xdr:nvPicPr>
        <xdr:cNvPr id="340" name="Picture 339">
          <a:extLst>
            <a:ext uri="{FF2B5EF4-FFF2-40B4-BE49-F238E27FC236}">
              <a16:creationId xmlns:a16="http://schemas.microsoft.com/office/drawing/2014/main" id="{C4D5191D-A5C0-643D-DE5D-7873C44E9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xdr:row>
      <xdr:rowOff>0</xdr:rowOff>
    </xdr:from>
    <xdr:to>
      <xdr:col>4</xdr:col>
      <xdr:colOff>190500</xdr:colOff>
      <xdr:row>6</xdr:row>
      <xdr:rowOff>190500</xdr:rowOff>
    </xdr:to>
    <xdr:pic>
      <xdr:nvPicPr>
        <xdr:cNvPr id="341" name="Picture 340">
          <a:extLst>
            <a:ext uri="{FF2B5EF4-FFF2-40B4-BE49-F238E27FC236}">
              <a16:creationId xmlns:a16="http://schemas.microsoft.com/office/drawing/2014/main" id="{0FBF570E-B342-E4C7-A98F-D88490207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4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xdr:row>
      <xdr:rowOff>0</xdr:rowOff>
    </xdr:from>
    <xdr:to>
      <xdr:col>4</xdr:col>
      <xdr:colOff>190500</xdr:colOff>
      <xdr:row>7</xdr:row>
      <xdr:rowOff>190500</xdr:rowOff>
    </xdr:to>
    <xdr:pic>
      <xdr:nvPicPr>
        <xdr:cNvPr id="342" name="Picture 341">
          <a:extLst>
            <a:ext uri="{FF2B5EF4-FFF2-40B4-BE49-F238E27FC236}">
              <a16:creationId xmlns:a16="http://schemas.microsoft.com/office/drawing/2014/main" id="{6B10D9F0-D96F-4D6F-D4F5-5E26B57F6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29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xdr:row>
      <xdr:rowOff>0</xdr:rowOff>
    </xdr:from>
    <xdr:to>
      <xdr:col>4</xdr:col>
      <xdr:colOff>190500</xdr:colOff>
      <xdr:row>8</xdr:row>
      <xdr:rowOff>190500</xdr:rowOff>
    </xdr:to>
    <xdr:pic>
      <xdr:nvPicPr>
        <xdr:cNvPr id="343" name="Picture 342">
          <a:extLst>
            <a:ext uri="{FF2B5EF4-FFF2-40B4-BE49-F238E27FC236}">
              <a16:creationId xmlns:a16="http://schemas.microsoft.com/office/drawing/2014/main" id="{0F898748-84AE-CB14-FF48-17B92B51B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4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4</xdr:col>
      <xdr:colOff>190500</xdr:colOff>
      <xdr:row>9</xdr:row>
      <xdr:rowOff>190500</xdr:rowOff>
    </xdr:to>
    <xdr:pic>
      <xdr:nvPicPr>
        <xdr:cNvPr id="344" name="Picture 343">
          <a:extLst>
            <a:ext uri="{FF2B5EF4-FFF2-40B4-BE49-F238E27FC236}">
              <a16:creationId xmlns:a16="http://schemas.microsoft.com/office/drawing/2014/main" id="{3AD446B4-0196-885C-BF05-B74B122E0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389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xdr:row>
      <xdr:rowOff>0</xdr:rowOff>
    </xdr:from>
    <xdr:to>
      <xdr:col>4</xdr:col>
      <xdr:colOff>190500</xdr:colOff>
      <xdr:row>10</xdr:row>
      <xdr:rowOff>190500</xdr:rowOff>
    </xdr:to>
    <xdr:pic>
      <xdr:nvPicPr>
        <xdr:cNvPr id="345" name="Picture 344">
          <a:extLst>
            <a:ext uri="{FF2B5EF4-FFF2-40B4-BE49-F238E27FC236}">
              <a16:creationId xmlns:a16="http://schemas.microsoft.com/office/drawing/2014/main" id="{7FCC4562-159C-1A67-0D8B-8B17CD90D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93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xdr:row>
      <xdr:rowOff>0</xdr:rowOff>
    </xdr:from>
    <xdr:to>
      <xdr:col>4</xdr:col>
      <xdr:colOff>190500</xdr:colOff>
      <xdr:row>11</xdr:row>
      <xdr:rowOff>190500</xdr:rowOff>
    </xdr:to>
    <xdr:pic>
      <xdr:nvPicPr>
        <xdr:cNvPr id="346" name="Picture 345">
          <a:extLst>
            <a:ext uri="{FF2B5EF4-FFF2-40B4-BE49-F238E27FC236}">
              <a16:creationId xmlns:a16="http://schemas.microsoft.com/office/drawing/2014/main" id="{DE0C2EAC-FF75-311F-AD24-3F3DAC2A5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8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0</xdr:rowOff>
    </xdr:from>
    <xdr:to>
      <xdr:col>4</xdr:col>
      <xdr:colOff>190500</xdr:colOff>
      <xdr:row>12</xdr:row>
      <xdr:rowOff>190500</xdr:rowOff>
    </xdr:to>
    <xdr:pic>
      <xdr:nvPicPr>
        <xdr:cNvPr id="347" name="Picture 346">
          <a:extLst>
            <a:ext uri="{FF2B5EF4-FFF2-40B4-BE49-F238E27FC236}">
              <a16:creationId xmlns:a16="http://schemas.microsoft.com/office/drawing/2014/main" id="{9AE55F71-5EED-A636-19AD-9B7144165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03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xdr:row>
      <xdr:rowOff>0</xdr:rowOff>
    </xdr:from>
    <xdr:to>
      <xdr:col>4</xdr:col>
      <xdr:colOff>190500</xdr:colOff>
      <xdr:row>14</xdr:row>
      <xdr:rowOff>190500</xdr:rowOff>
    </xdr:to>
    <xdr:pic>
      <xdr:nvPicPr>
        <xdr:cNvPr id="348" name="Picture 347">
          <a:extLst>
            <a:ext uri="{FF2B5EF4-FFF2-40B4-BE49-F238E27FC236}">
              <a16:creationId xmlns:a16="http://schemas.microsoft.com/office/drawing/2014/main" id="{D427066D-8A3B-FDF8-BB5E-122B223BA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3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190500</xdr:colOff>
      <xdr:row>15</xdr:row>
      <xdr:rowOff>190500</xdr:rowOff>
    </xdr:to>
    <xdr:pic>
      <xdr:nvPicPr>
        <xdr:cNvPr id="349" name="Picture 348">
          <a:extLst>
            <a:ext uri="{FF2B5EF4-FFF2-40B4-BE49-F238E27FC236}">
              <a16:creationId xmlns:a16="http://schemas.microsoft.com/office/drawing/2014/main" id="{BAC4522E-202C-74DC-0EF6-80BEEEF60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68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190500</xdr:colOff>
      <xdr:row>16</xdr:row>
      <xdr:rowOff>190500</xdr:rowOff>
    </xdr:to>
    <xdr:pic>
      <xdr:nvPicPr>
        <xdr:cNvPr id="350" name="Picture 349">
          <a:extLst>
            <a:ext uri="{FF2B5EF4-FFF2-40B4-BE49-F238E27FC236}">
              <a16:creationId xmlns:a16="http://schemas.microsoft.com/office/drawing/2014/main" id="{C664326C-8989-D645-3065-3EF6CCC3B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229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190500</xdr:colOff>
      <xdr:row>22</xdr:row>
      <xdr:rowOff>190500</xdr:rowOff>
    </xdr:to>
    <xdr:pic>
      <xdr:nvPicPr>
        <xdr:cNvPr id="351" name="Picture 350">
          <a:extLst>
            <a:ext uri="{FF2B5EF4-FFF2-40B4-BE49-F238E27FC236}">
              <a16:creationId xmlns:a16="http://schemas.microsoft.com/office/drawing/2014/main" id="{174BAE4D-C754-F2A8-ABE9-CB4294DE4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2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0</xdr:rowOff>
    </xdr:from>
    <xdr:to>
      <xdr:col>4</xdr:col>
      <xdr:colOff>190500</xdr:colOff>
      <xdr:row>23</xdr:row>
      <xdr:rowOff>190500</xdr:rowOff>
    </xdr:to>
    <xdr:pic>
      <xdr:nvPicPr>
        <xdr:cNvPr id="352" name="Picture 351">
          <a:extLst>
            <a:ext uri="{FF2B5EF4-FFF2-40B4-BE49-F238E27FC236}">
              <a16:creationId xmlns:a16="http://schemas.microsoft.com/office/drawing/2014/main" id="{CFD28F3C-38EB-7536-9487-67B09B624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190500</xdr:colOff>
      <xdr:row>25</xdr:row>
      <xdr:rowOff>190500</xdr:rowOff>
    </xdr:to>
    <xdr:pic>
      <xdr:nvPicPr>
        <xdr:cNvPr id="353" name="Picture 352">
          <a:extLst>
            <a:ext uri="{FF2B5EF4-FFF2-40B4-BE49-F238E27FC236}">
              <a16:creationId xmlns:a16="http://schemas.microsoft.com/office/drawing/2014/main" id="{46D82954-A473-4C26-9F9B-C376C75C9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16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xdr:row>
      <xdr:rowOff>0</xdr:rowOff>
    </xdr:from>
    <xdr:to>
      <xdr:col>4</xdr:col>
      <xdr:colOff>190500</xdr:colOff>
      <xdr:row>26</xdr:row>
      <xdr:rowOff>190500</xdr:rowOff>
    </xdr:to>
    <xdr:pic>
      <xdr:nvPicPr>
        <xdr:cNvPr id="354" name="Picture 353">
          <a:extLst>
            <a:ext uri="{FF2B5EF4-FFF2-40B4-BE49-F238E27FC236}">
              <a16:creationId xmlns:a16="http://schemas.microsoft.com/office/drawing/2014/main" id="{3A823BF2-25B9-6B8A-B25E-34C935509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71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4</xdr:col>
      <xdr:colOff>190500</xdr:colOff>
      <xdr:row>27</xdr:row>
      <xdr:rowOff>190500</xdr:rowOff>
    </xdr:to>
    <xdr:pic>
      <xdr:nvPicPr>
        <xdr:cNvPr id="355" name="Picture 354">
          <a:extLst>
            <a:ext uri="{FF2B5EF4-FFF2-40B4-BE49-F238E27FC236}">
              <a16:creationId xmlns:a16="http://schemas.microsoft.com/office/drawing/2014/main" id="{8DE1C94E-4E1B-05FD-B5C1-DA805ECB0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264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190500</xdr:colOff>
      <xdr:row>28</xdr:row>
      <xdr:rowOff>190500</xdr:rowOff>
    </xdr:to>
    <xdr:pic>
      <xdr:nvPicPr>
        <xdr:cNvPr id="356" name="Picture 355">
          <a:extLst>
            <a:ext uri="{FF2B5EF4-FFF2-40B4-BE49-F238E27FC236}">
              <a16:creationId xmlns:a16="http://schemas.microsoft.com/office/drawing/2014/main" id="{DDC21215-0606-BE16-954A-782492CFE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81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190500</xdr:colOff>
      <xdr:row>29</xdr:row>
      <xdr:rowOff>190500</xdr:rowOff>
    </xdr:to>
    <xdr:pic>
      <xdr:nvPicPr>
        <xdr:cNvPr id="357" name="Picture 356">
          <a:extLst>
            <a:ext uri="{FF2B5EF4-FFF2-40B4-BE49-F238E27FC236}">
              <a16:creationId xmlns:a16="http://schemas.microsoft.com/office/drawing/2014/main" id="{06299256-4DEA-BF5C-BB35-FFBE49485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xdr:row>
      <xdr:rowOff>0</xdr:rowOff>
    </xdr:from>
    <xdr:to>
      <xdr:col>4</xdr:col>
      <xdr:colOff>190500</xdr:colOff>
      <xdr:row>30</xdr:row>
      <xdr:rowOff>190500</xdr:rowOff>
    </xdr:to>
    <xdr:pic>
      <xdr:nvPicPr>
        <xdr:cNvPr id="358" name="Picture 357">
          <a:extLst>
            <a:ext uri="{FF2B5EF4-FFF2-40B4-BE49-F238E27FC236}">
              <a16:creationId xmlns:a16="http://schemas.microsoft.com/office/drawing/2014/main" id="{C329F5F4-6961-996F-37DB-ADB512518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91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xdr:row>
      <xdr:rowOff>0</xdr:rowOff>
    </xdr:from>
    <xdr:to>
      <xdr:col>4</xdr:col>
      <xdr:colOff>190500</xdr:colOff>
      <xdr:row>35</xdr:row>
      <xdr:rowOff>190500</xdr:rowOff>
    </xdr:to>
    <xdr:pic>
      <xdr:nvPicPr>
        <xdr:cNvPr id="359" name="Picture 358">
          <a:extLst>
            <a:ext uri="{FF2B5EF4-FFF2-40B4-BE49-F238E27FC236}">
              <a16:creationId xmlns:a16="http://schemas.microsoft.com/office/drawing/2014/main" id="{C15430ED-A404-31E3-D69C-C4BDE343B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653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190500</xdr:colOff>
      <xdr:row>36</xdr:row>
      <xdr:rowOff>190500</xdr:rowOff>
    </xdr:to>
    <xdr:pic>
      <xdr:nvPicPr>
        <xdr:cNvPr id="360" name="Picture 359">
          <a:extLst>
            <a:ext uri="{FF2B5EF4-FFF2-40B4-BE49-F238E27FC236}">
              <a16:creationId xmlns:a16="http://schemas.microsoft.com/office/drawing/2014/main" id="{372F68E4-966A-273F-624A-DC9C8F899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20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xdr:row>
      <xdr:rowOff>0</xdr:rowOff>
    </xdr:from>
    <xdr:to>
      <xdr:col>4</xdr:col>
      <xdr:colOff>190500</xdr:colOff>
      <xdr:row>37</xdr:row>
      <xdr:rowOff>190500</xdr:rowOff>
    </xdr:to>
    <xdr:pic>
      <xdr:nvPicPr>
        <xdr:cNvPr id="361" name="Picture 360">
          <a:extLst>
            <a:ext uri="{FF2B5EF4-FFF2-40B4-BE49-F238E27FC236}">
              <a16:creationId xmlns:a16="http://schemas.microsoft.com/office/drawing/2014/main" id="{E1422B03-BFBC-9565-CC89-8CF32FDA3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751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38</xdr:row>
      <xdr:rowOff>0</xdr:rowOff>
    </xdr:from>
    <xdr:to>
      <xdr:col>4</xdr:col>
      <xdr:colOff>190500</xdr:colOff>
      <xdr:row>38</xdr:row>
      <xdr:rowOff>190500</xdr:rowOff>
    </xdr:to>
    <xdr:pic>
      <xdr:nvPicPr>
        <xdr:cNvPr id="362" name="Picture 361">
          <a:extLst>
            <a:ext uri="{FF2B5EF4-FFF2-40B4-BE49-F238E27FC236}">
              <a16:creationId xmlns:a16="http://schemas.microsoft.com/office/drawing/2014/main" id="{0B064E75-8274-ADA9-3E62-C9F70620E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29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xdr:row>
      <xdr:rowOff>0</xdr:rowOff>
    </xdr:from>
    <xdr:to>
      <xdr:col>4</xdr:col>
      <xdr:colOff>190500</xdr:colOff>
      <xdr:row>39</xdr:row>
      <xdr:rowOff>190500</xdr:rowOff>
    </xdr:to>
    <xdr:pic>
      <xdr:nvPicPr>
        <xdr:cNvPr id="363" name="Picture 362">
          <a:extLst>
            <a:ext uri="{FF2B5EF4-FFF2-40B4-BE49-F238E27FC236}">
              <a16:creationId xmlns:a16="http://schemas.microsoft.com/office/drawing/2014/main" id="{B32AA1C8-9C7E-C4F5-4FE8-B34D6C5DC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848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190500</xdr:colOff>
      <xdr:row>40</xdr:row>
      <xdr:rowOff>190500</xdr:rowOff>
    </xdr:to>
    <xdr:pic>
      <xdr:nvPicPr>
        <xdr:cNvPr id="364" name="Picture 363">
          <a:extLst>
            <a:ext uri="{FF2B5EF4-FFF2-40B4-BE49-F238E27FC236}">
              <a16:creationId xmlns:a16="http://schemas.microsoft.com/office/drawing/2014/main" id="{12D708E6-3BCF-8249-A64F-3E4D5F52A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39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190500</xdr:colOff>
      <xdr:row>41</xdr:row>
      <xdr:rowOff>190500</xdr:rowOff>
    </xdr:to>
    <xdr:pic>
      <xdr:nvPicPr>
        <xdr:cNvPr id="365" name="Picture 364">
          <a:extLst>
            <a:ext uri="{FF2B5EF4-FFF2-40B4-BE49-F238E27FC236}">
              <a16:creationId xmlns:a16="http://schemas.microsoft.com/office/drawing/2014/main" id="{9DE1E6CB-2E47-C776-33A2-3C9E405C9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4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xdr:row>
      <xdr:rowOff>0</xdr:rowOff>
    </xdr:from>
    <xdr:to>
      <xdr:col>4</xdr:col>
      <xdr:colOff>190500</xdr:colOff>
      <xdr:row>43</xdr:row>
      <xdr:rowOff>190500</xdr:rowOff>
    </xdr:to>
    <xdr:pic>
      <xdr:nvPicPr>
        <xdr:cNvPr id="366" name="Picture 365">
          <a:extLst>
            <a:ext uri="{FF2B5EF4-FFF2-40B4-BE49-F238E27FC236}">
              <a16:creationId xmlns:a16="http://schemas.microsoft.com/office/drawing/2014/main" id="{5B1AD2A4-1477-EB54-D10B-A585613FD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04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190500</xdr:colOff>
      <xdr:row>45</xdr:row>
      <xdr:rowOff>190500</xdr:rowOff>
    </xdr:to>
    <xdr:pic>
      <xdr:nvPicPr>
        <xdr:cNvPr id="367" name="Picture 366">
          <a:extLst>
            <a:ext uri="{FF2B5EF4-FFF2-40B4-BE49-F238E27FC236}">
              <a16:creationId xmlns:a16="http://schemas.microsoft.com/office/drawing/2014/main" id="{6F3C1CD6-061F-9C5A-C54B-E86BB338D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14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190500</xdr:colOff>
      <xdr:row>46</xdr:row>
      <xdr:rowOff>190500</xdr:rowOff>
    </xdr:to>
    <xdr:pic>
      <xdr:nvPicPr>
        <xdr:cNvPr id="368" name="Picture 367">
          <a:extLst>
            <a:ext uri="{FF2B5EF4-FFF2-40B4-BE49-F238E27FC236}">
              <a16:creationId xmlns:a16="http://schemas.microsoft.com/office/drawing/2014/main" id="{FD09757B-F499-200E-6CCE-335469919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68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190500</xdr:colOff>
      <xdr:row>47</xdr:row>
      <xdr:rowOff>190500</xdr:rowOff>
    </xdr:to>
    <xdr:pic>
      <xdr:nvPicPr>
        <xdr:cNvPr id="369" name="Picture 368">
          <a:extLst>
            <a:ext uri="{FF2B5EF4-FFF2-40B4-BE49-F238E27FC236}">
              <a16:creationId xmlns:a16="http://schemas.microsoft.com/office/drawing/2014/main" id="{E2A3AC86-4773-7214-2DC0-D36EC1644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23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51</xdr:row>
      <xdr:rowOff>0</xdr:rowOff>
    </xdr:from>
    <xdr:to>
      <xdr:col>4</xdr:col>
      <xdr:colOff>190500</xdr:colOff>
      <xdr:row>51</xdr:row>
      <xdr:rowOff>190500</xdr:rowOff>
    </xdr:to>
    <xdr:pic>
      <xdr:nvPicPr>
        <xdr:cNvPr id="370" name="Picture 369">
          <a:extLst>
            <a:ext uri="{FF2B5EF4-FFF2-40B4-BE49-F238E27FC236}">
              <a16:creationId xmlns:a16="http://schemas.microsoft.com/office/drawing/2014/main" id="{8E7E8E49-C573-B41B-0452-415D3203B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432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190500</xdr:colOff>
      <xdr:row>52</xdr:row>
      <xdr:rowOff>190500</xdr:rowOff>
    </xdr:to>
    <xdr:pic>
      <xdr:nvPicPr>
        <xdr:cNvPr id="371" name="Picture 370">
          <a:extLst>
            <a:ext uri="{FF2B5EF4-FFF2-40B4-BE49-F238E27FC236}">
              <a16:creationId xmlns:a16="http://schemas.microsoft.com/office/drawing/2014/main" id="{B0206131-1D71-48AF-61FC-819B877DF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980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56</xdr:row>
      <xdr:rowOff>0</xdr:rowOff>
    </xdr:from>
    <xdr:to>
      <xdr:col>4</xdr:col>
      <xdr:colOff>190500</xdr:colOff>
      <xdr:row>56</xdr:row>
      <xdr:rowOff>190500</xdr:rowOff>
    </xdr:to>
    <xdr:pic>
      <xdr:nvPicPr>
        <xdr:cNvPr id="372" name="Picture 371">
          <a:extLst>
            <a:ext uri="{FF2B5EF4-FFF2-40B4-BE49-F238E27FC236}">
              <a16:creationId xmlns:a16="http://schemas.microsoft.com/office/drawing/2014/main" id="{491DC353-CB43-7370-9EAA-D2EACB087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0175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190500</xdr:colOff>
      <xdr:row>57</xdr:row>
      <xdr:rowOff>190500</xdr:rowOff>
    </xdr:to>
    <xdr:pic>
      <xdr:nvPicPr>
        <xdr:cNvPr id="373" name="Picture 372">
          <a:extLst>
            <a:ext uri="{FF2B5EF4-FFF2-40B4-BE49-F238E27FC236}">
              <a16:creationId xmlns:a16="http://schemas.microsoft.com/office/drawing/2014/main" id="{95D48E11-6612-9E25-4D95-7A177A056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072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190500</xdr:colOff>
      <xdr:row>58</xdr:row>
      <xdr:rowOff>190500</xdr:rowOff>
    </xdr:to>
    <xdr:pic>
      <xdr:nvPicPr>
        <xdr:cNvPr id="374" name="Picture 373">
          <a:extLst>
            <a:ext uri="{FF2B5EF4-FFF2-40B4-BE49-F238E27FC236}">
              <a16:creationId xmlns:a16="http://schemas.microsoft.com/office/drawing/2014/main" id="{DD57F87E-6D47-F65C-E9A2-AA0777FAAD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1272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190500</xdr:colOff>
      <xdr:row>59</xdr:row>
      <xdr:rowOff>190500</xdr:rowOff>
    </xdr:to>
    <xdr:pic>
      <xdr:nvPicPr>
        <xdr:cNvPr id="375" name="Picture 374">
          <a:extLst>
            <a:ext uri="{FF2B5EF4-FFF2-40B4-BE49-F238E27FC236}">
              <a16:creationId xmlns:a16="http://schemas.microsoft.com/office/drawing/2014/main" id="{E25667F9-36BA-C691-5089-E4286EF49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182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190500</xdr:colOff>
      <xdr:row>60</xdr:row>
      <xdr:rowOff>190500</xdr:rowOff>
    </xdr:to>
    <xdr:pic>
      <xdr:nvPicPr>
        <xdr:cNvPr id="376" name="Picture 375">
          <a:extLst>
            <a:ext uri="{FF2B5EF4-FFF2-40B4-BE49-F238E27FC236}">
              <a16:creationId xmlns:a16="http://schemas.microsoft.com/office/drawing/2014/main" id="{90A9E4A4-6966-4EB7-E61E-081DAC1CF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2369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190500</xdr:colOff>
      <xdr:row>61</xdr:row>
      <xdr:rowOff>190500</xdr:rowOff>
    </xdr:to>
    <xdr:pic>
      <xdr:nvPicPr>
        <xdr:cNvPr id="377" name="Picture 376">
          <a:extLst>
            <a:ext uri="{FF2B5EF4-FFF2-40B4-BE49-F238E27FC236}">
              <a16:creationId xmlns:a16="http://schemas.microsoft.com/office/drawing/2014/main" id="{9F9890E1-64CE-6DAF-C644-581542F6E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2918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190500</xdr:colOff>
      <xdr:row>62</xdr:row>
      <xdr:rowOff>190500</xdr:rowOff>
    </xdr:to>
    <xdr:pic>
      <xdr:nvPicPr>
        <xdr:cNvPr id="378" name="Picture 377">
          <a:extLst>
            <a:ext uri="{FF2B5EF4-FFF2-40B4-BE49-F238E27FC236}">
              <a16:creationId xmlns:a16="http://schemas.microsoft.com/office/drawing/2014/main" id="{24287009-1995-B213-CFC3-68D580E1E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3467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63</xdr:row>
      <xdr:rowOff>0</xdr:rowOff>
    </xdr:from>
    <xdr:to>
      <xdr:col>4</xdr:col>
      <xdr:colOff>190500</xdr:colOff>
      <xdr:row>63</xdr:row>
      <xdr:rowOff>190500</xdr:rowOff>
    </xdr:to>
    <xdr:pic>
      <xdr:nvPicPr>
        <xdr:cNvPr id="379" name="Picture 378">
          <a:extLst>
            <a:ext uri="{FF2B5EF4-FFF2-40B4-BE49-F238E27FC236}">
              <a16:creationId xmlns:a16="http://schemas.microsoft.com/office/drawing/2014/main" id="{A0E34367-8EE0-2C25-2BA9-423F11EAD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015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64</xdr:row>
      <xdr:rowOff>0</xdr:rowOff>
    </xdr:from>
    <xdr:to>
      <xdr:col>4</xdr:col>
      <xdr:colOff>190500</xdr:colOff>
      <xdr:row>64</xdr:row>
      <xdr:rowOff>190500</xdr:rowOff>
    </xdr:to>
    <xdr:pic>
      <xdr:nvPicPr>
        <xdr:cNvPr id="380" name="Picture 379">
          <a:extLst>
            <a:ext uri="{FF2B5EF4-FFF2-40B4-BE49-F238E27FC236}">
              <a16:creationId xmlns:a16="http://schemas.microsoft.com/office/drawing/2014/main" id="{28082419-FBD5-EABA-B0CC-23BE0ACB4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564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65</xdr:row>
      <xdr:rowOff>0</xdr:rowOff>
    </xdr:from>
    <xdr:to>
      <xdr:col>4</xdr:col>
      <xdr:colOff>190500</xdr:colOff>
      <xdr:row>65</xdr:row>
      <xdr:rowOff>190500</xdr:rowOff>
    </xdr:to>
    <xdr:pic>
      <xdr:nvPicPr>
        <xdr:cNvPr id="381" name="Picture 380">
          <a:extLst>
            <a:ext uri="{FF2B5EF4-FFF2-40B4-BE49-F238E27FC236}">
              <a16:creationId xmlns:a16="http://schemas.microsoft.com/office/drawing/2014/main" id="{B299EE12-0A5C-C7D0-0F52-58E83755A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511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67</xdr:row>
      <xdr:rowOff>0</xdr:rowOff>
    </xdr:from>
    <xdr:to>
      <xdr:col>4</xdr:col>
      <xdr:colOff>190500</xdr:colOff>
      <xdr:row>67</xdr:row>
      <xdr:rowOff>190500</xdr:rowOff>
    </xdr:to>
    <xdr:pic>
      <xdr:nvPicPr>
        <xdr:cNvPr id="382" name="Picture 381">
          <a:extLst>
            <a:ext uri="{FF2B5EF4-FFF2-40B4-BE49-F238E27FC236}">
              <a16:creationId xmlns:a16="http://schemas.microsoft.com/office/drawing/2014/main" id="{67741A2A-46A6-28E7-EBF3-1E49CA5F4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621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68</xdr:row>
      <xdr:rowOff>0</xdr:rowOff>
    </xdr:from>
    <xdr:to>
      <xdr:col>4</xdr:col>
      <xdr:colOff>190500</xdr:colOff>
      <xdr:row>68</xdr:row>
      <xdr:rowOff>190500</xdr:rowOff>
    </xdr:to>
    <xdr:pic>
      <xdr:nvPicPr>
        <xdr:cNvPr id="383" name="Picture 382">
          <a:extLst>
            <a:ext uri="{FF2B5EF4-FFF2-40B4-BE49-F238E27FC236}">
              <a16:creationId xmlns:a16="http://schemas.microsoft.com/office/drawing/2014/main" id="{74A6E308-8C35-A498-E539-F18FB5C57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6758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190500</xdr:colOff>
      <xdr:row>69</xdr:row>
      <xdr:rowOff>190500</xdr:rowOff>
    </xdr:to>
    <xdr:pic>
      <xdr:nvPicPr>
        <xdr:cNvPr id="384" name="Picture 383">
          <a:extLst>
            <a:ext uri="{FF2B5EF4-FFF2-40B4-BE49-F238E27FC236}">
              <a16:creationId xmlns:a16="http://schemas.microsoft.com/office/drawing/2014/main" id="{15FCC93A-6C93-22C0-6229-7144B3171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7307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70</xdr:row>
      <xdr:rowOff>0</xdr:rowOff>
    </xdr:from>
    <xdr:to>
      <xdr:col>4</xdr:col>
      <xdr:colOff>190500</xdr:colOff>
      <xdr:row>70</xdr:row>
      <xdr:rowOff>190500</xdr:rowOff>
    </xdr:to>
    <xdr:pic>
      <xdr:nvPicPr>
        <xdr:cNvPr id="385" name="Picture 384">
          <a:extLst>
            <a:ext uri="{FF2B5EF4-FFF2-40B4-BE49-F238E27FC236}">
              <a16:creationId xmlns:a16="http://schemas.microsoft.com/office/drawing/2014/main" id="{74C8A358-1554-A512-2BEC-B573E14C1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785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71</xdr:row>
      <xdr:rowOff>0</xdr:rowOff>
    </xdr:from>
    <xdr:to>
      <xdr:col>4</xdr:col>
      <xdr:colOff>190500</xdr:colOff>
      <xdr:row>71</xdr:row>
      <xdr:rowOff>190500</xdr:rowOff>
    </xdr:to>
    <xdr:pic>
      <xdr:nvPicPr>
        <xdr:cNvPr id="386" name="Picture 385">
          <a:extLst>
            <a:ext uri="{FF2B5EF4-FFF2-40B4-BE49-F238E27FC236}">
              <a16:creationId xmlns:a16="http://schemas.microsoft.com/office/drawing/2014/main" id="{E50BB414-8BBA-3F46-8FD1-E73006612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40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72</xdr:row>
      <xdr:rowOff>0</xdr:rowOff>
    </xdr:from>
    <xdr:to>
      <xdr:col>4</xdr:col>
      <xdr:colOff>190500</xdr:colOff>
      <xdr:row>72</xdr:row>
      <xdr:rowOff>190500</xdr:rowOff>
    </xdr:to>
    <xdr:pic>
      <xdr:nvPicPr>
        <xdr:cNvPr id="387" name="Picture 386">
          <a:extLst>
            <a:ext uri="{FF2B5EF4-FFF2-40B4-BE49-F238E27FC236}">
              <a16:creationId xmlns:a16="http://schemas.microsoft.com/office/drawing/2014/main" id="{C02C29A5-6A88-F3B6-CE63-D5ACE1DCA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953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73</xdr:row>
      <xdr:rowOff>0</xdr:rowOff>
    </xdr:from>
    <xdr:to>
      <xdr:col>4</xdr:col>
      <xdr:colOff>190500</xdr:colOff>
      <xdr:row>73</xdr:row>
      <xdr:rowOff>190500</xdr:rowOff>
    </xdr:to>
    <xdr:pic>
      <xdr:nvPicPr>
        <xdr:cNvPr id="388" name="Picture 387">
          <a:extLst>
            <a:ext uri="{FF2B5EF4-FFF2-40B4-BE49-F238E27FC236}">
              <a16:creationId xmlns:a16="http://schemas.microsoft.com/office/drawing/2014/main" id="{433FB586-28DE-546B-8BF2-BD783A022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950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190500</xdr:colOff>
      <xdr:row>74</xdr:row>
      <xdr:rowOff>190500</xdr:rowOff>
    </xdr:to>
    <xdr:pic>
      <xdr:nvPicPr>
        <xdr:cNvPr id="389" name="Picture 388">
          <a:extLst>
            <a:ext uri="{FF2B5EF4-FFF2-40B4-BE49-F238E27FC236}">
              <a16:creationId xmlns:a16="http://schemas.microsoft.com/office/drawing/2014/main" id="{CE3AFD80-5F56-588A-3B3B-A55C9EE00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0050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190500</xdr:colOff>
      <xdr:row>75</xdr:row>
      <xdr:rowOff>190500</xdr:rowOff>
    </xdr:to>
    <xdr:pic>
      <xdr:nvPicPr>
        <xdr:cNvPr id="390" name="Picture 389">
          <a:extLst>
            <a:ext uri="{FF2B5EF4-FFF2-40B4-BE49-F238E27FC236}">
              <a16:creationId xmlns:a16="http://schemas.microsoft.com/office/drawing/2014/main" id="{4BF75A2A-FE47-828A-0747-86E9B0E6E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059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76</xdr:row>
      <xdr:rowOff>0</xdr:rowOff>
    </xdr:from>
    <xdr:to>
      <xdr:col>4</xdr:col>
      <xdr:colOff>190500</xdr:colOff>
      <xdr:row>76</xdr:row>
      <xdr:rowOff>190500</xdr:rowOff>
    </xdr:to>
    <xdr:pic>
      <xdr:nvPicPr>
        <xdr:cNvPr id="391" name="Picture 390">
          <a:extLst>
            <a:ext uri="{FF2B5EF4-FFF2-40B4-BE49-F238E27FC236}">
              <a16:creationId xmlns:a16="http://schemas.microsoft.com/office/drawing/2014/main" id="{D37B2978-AE6F-88A9-3CF3-86AE8CE9D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1148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77</xdr:row>
      <xdr:rowOff>0</xdr:rowOff>
    </xdr:from>
    <xdr:to>
      <xdr:col>4</xdr:col>
      <xdr:colOff>190500</xdr:colOff>
      <xdr:row>77</xdr:row>
      <xdr:rowOff>190500</xdr:rowOff>
    </xdr:to>
    <xdr:pic>
      <xdr:nvPicPr>
        <xdr:cNvPr id="392" name="Picture 391">
          <a:extLst>
            <a:ext uri="{FF2B5EF4-FFF2-40B4-BE49-F238E27FC236}">
              <a16:creationId xmlns:a16="http://schemas.microsoft.com/office/drawing/2014/main" id="{68A5D668-9C6D-6461-7BB3-C07AEEE0C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1696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78</xdr:row>
      <xdr:rowOff>0</xdr:rowOff>
    </xdr:from>
    <xdr:to>
      <xdr:col>4</xdr:col>
      <xdr:colOff>190500</xdr:colOff>
      <xdr:row>78</xdr:row>
      <xdr:rowOff>190500</xdr:rowOff>
    </xdr:to>
    <xdr:pic>
      <xdr:nvPicPr>
        <xdr:cNvPr id="393" name="Picture 392">
          <a:extLst>
            <a:ext uri="{FF2B5EF4-FFF2-40B4-BE49-F238E27FC236}">
              <a16:creationId xmlns:a16="http://schemas.microsoft.com/office/drawing/2014/main" id="{35ACE759-CA77-F190-AB7E-9E1560257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24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79</xdr:row>
      <xdr:rowOff>0</xdr:rowOff>
    </xdr:from>
    <xdr:to>
      <xdr:col>4</xdr:col>
      <xdr:colOff>190500</xdr:colOff>
      <xdr:row>79</xdr:row>
      <xdr:rowOff>190500</xdr:rowOff>
    </xdr:to>
    <xdr:pic>
      <xdr:nvPicPr>
        <xdr:cNvPr id="394" name="Picture 393">
          <a:extLst>
            <a:ext uri="{FF2B5EF4-FFF2-40B4-BE49-F238E27FC236}">
              <a16:creationId xmlns:a16="http://schemas.microsoft.com/office/drawing/2014/main" id="{CDAE7912-44E5-9BFE-BB94-BAF8F9812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79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80</xdr:row>
      <xdr:rowOff>0</xdr:rowOff>
    </xdr:from>
    <xdr:to>
      <xdr:col>4</xdr:col>
      <xdr:colOff>190500</xdr:colOff>
      <xdr:row>80</xdr:row>
      <xdr:rowOff>190500</xdr:rowOff>
    </xdr:to>
    <xdr:pic>
      <xdr:nvPicPr>
        <xdr:cNvPr id="395" name="Picture 394">
          <a:extLst>
            <a:ext uri="{FF2B5EF4-FFF2-40B4-BE49-F238E27FC236}">
              <a16:creationId xmlns:a16="http://schemas.microsoft.com/office/drawing/2014/main" id="{FB2B9E89-0D38-73D7-3288-93BD45FFA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3342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81</xdr:row>
      <xdr:rowOff>0</xdr:rowOff>
    </xdr:from>
    <xdr:to>
      <xdr:col>4</xdr:col>
      <xdr:colOff>190500</xdr:colOff>
      <xdr:row>81</xdr:row>
      <xdr:rowOff>190500</xdr:rowOff>
    </xdr:to>
    <xdr:pic>
      <xdr:nvPicPr>
        <xdr:cNvPr id="396" name="Picture 395">
          <a:extLst>
            <a:ext uri="{FF2B5EF4-FFF2-40B4-BE49-F238E27FC236}">
              <a16:creationId xmlns:a16="http://schemas.microsoft.com/office/drawing/2014/main" id="{F63CD98A-E266-2587-E361-0AA8036B1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389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82</xdr:row>
      <xdr:rowOff>0</xdr:rowOff>
    </xdr:from>
    <xdr:to>
      <xdr:col>4</xdr:col>
      <xdr:colOff>190500</xdr:colOff>
      <xdr:row>82</xdr:row>
      <xdr:rowOff>190500</xdr:rowOff>
    </xdr:to>
    <xdr:pic>
      <xdr:nvPicPr>
        <xdr:cNvPr id="397" name="Picture 396">
          <a:extLst>
            <a:ext uri="{FF2B5EF4-FFF2-40B4-BE49-F238E27FC236}">
              <a16:creationId xmlns:a16="http://schemas.microsoft.com/office/drawing/2014/main" id="{699A16A8-4A02-453E-6FC5-804E3EE59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43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83</xdr:row>
      <xdr:rowOff>0</xdr:rowOff>
    </xdr:from>
    <xdr:to>
      <xdr:col>4</xdr:col>
      <xdr:colOff>190500</xdr:colOff>
      <xdr:row>83</xdr:row>
      <xdr:rowOff>190500</xdr:rowOff>
    </xdr:to>
    <xdr:pic>
      <xdr:nvPicPr>
        <xdr:cNvPr id="398" name="Picture 397">
          <a:extLst>
            <a:ext uri="{FF2B5EF4-FFF2-40B4-BE49-F238E27FC236}">
              <a16:creationId xmlns:a16="http://schemas.microsoft.com/office/drawing/2014/main" id="{693B1CE7-A8F2-57FD-CF33-55E4C2BB08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98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84</xdr:row>
      <xdr:rowOff>0</xdr:rowOff>
    </xdr:from>
    <xdr:to>
      <xdr:col>4</xdr:col>
      <xdr:colOff>190500</xdr:colOff>
      <xdr:row>84</xdr:row>
      <xdr:rowOff>190500</xdr:rowOff>
    </xdr:to>
    <xdr:pic>
      <xdr:nvPicPr>
        <xdr:cNvPr id="399" name="Picture 398">
          <a:extLst>
            <a:ext uri="{FF2B5EF4-FFF2-40B4-BE49-F238E27FC236}">
              <a16:creationId xmlns:a16="http://schemas.microsoft.com/office/drawing/2014/main" id="{E9A96E24-DFCB-1ED8-4082-BEF87EE2F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537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85</xdr:row>
      <xdr:rowOff>0</xdr:rowOff>
    </xdr:from>
    <xdr:to>
      <xdr:col>4</xdr:col>
      <xdr:colOff>190500</xdr:colOff>
      <xdr:row>85</xdr:row>
      <xdr:rowOff>190500</xdr:rowOff>
    </xdr:to>
    <xdr:pic>
      <xdr:nvPicPr>
        <xdr:cNvPr id="400" name="Picture 399">
          <a:extLst>
            <a:ext uri="{FF2B5EF4-FFF2-40B4-BE49-F238E27FC236}">
              <a16:creationId xmlns:a16="http://schemas.microsoft.com/office/drawing/2014/main" id="{55EE6CEA-C50D-6727-135F-1E49F05BBA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08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86</xdr:row>
      <xdr:rowOff>0</xdr:rowOff>
    </xdr:from>
    <xdr:to>
      <xdr:col>4</xdr:col>
      <xdr:colOff>190500</xdr:colOff>
      <xdr:row>86</xdr:row>
      <xdr:rowOff>190500</xdr:rowOff>
    </xdr:to>
    <xdr:pic>
      <xdr:nvPicPr>
        <xdr:cNvPr id="401" name="Picture 400">
          <a:extLst>
            <a:ext uri="{FF2B5EF4-FFF2-40B4-BE49-F238E27FC236}">
              <a16:creationId xmlns:a16="http://schemas.microsoft.com/office/drawing/2014/main" id="{AC84FAA7-3167-C3B9-842B-0423E5E11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63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87</xdr:row>
      <xdr:rowOff>0</xdr:rowOff>
    </xdr:from>
    <xdr:to>
      <xdr:col>4</xdr:col>
      <xdr:colOff>190500</xdr:colOff>
      <xdr:row>87</xdr:row>
      <xdr:rowOff>190500</xdr:rowOff>
    </xdr:to>
    <xdr:pic>
      <xdr:nvPicPr>
        <xdr:cNvPr id="402" name="Picture 401">
          <a:extLst>
            <a:ext uri="{FF2B5EF4-FFF2-40B4-BE49-F238E27FC236}">
              <a16:creationId xmlns:a16="http://schemas.microsoft.com/office/drawing/2014/main" id="{B97D2FCF-D964-2430-1693-E7D3FFDA4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183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88</xdr:row>
      <xdr:rowOff>0</xdr:rowOff>
    </xdr:from>
    <xdr:to>
      <xdr:col>4</xdr:col>
      <xdr:colOff>190500</xdr:colOff>
      <xdr:row>88</xdr:row>
      <xdr:rowOff>190500</xdr:rowOff>
    </xdr:to>
    <xdr:pic>
      <xdr:nvPicPr>
        <xdr:cNvPr id="403" name="Picture 402">
          <a:extLst>
            <a:ext uri="{FF2B5EF4-FFF2-40B4-BE49-F238E27FC236}">
              <a16:creationId xmlns:a16="http://schemas.microsoft.com/office/drawing/2014/main" id="{5C34C659-0141-4247-AE63-FAC3E82B1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731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90</xdr:row>
      <xdr:rowOff>0</xdr:rowOff>
    </xdr:from>
    <xdr:to>
      <xdr:col>4</xdr:col>
      <xdr:colOff>190500</xdr:colOff>
      <xdr:row>90</xdr:row>
      <xdr:rowOff>190500</xdr:rowOff>
    </xdr:to>
    <xdr:pic>
      <xdr:nvPicPr>
        <xdr:cNvPr id="404" name="Picture 403">
          <a:extLst>
            <a:ext uri="{FF2B5EF4-FFF2-40B4-BE49-F238E27FC236}">
              <a16:creationId xmlns:a16="http://schemas.microsoft.com/office/drawing/2014/main" id="{C23232C9-E17A-DE5B-2AC5-41A5C0C1A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882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91</xdr:row>
      <xdr:rowOff>0</xdr:rowOff>
    </xdr:from>
    <xdr:to>
      <xdr:col>4</xdr:col>
      <xdr:colOff>190500</xdr:colOff>
      <xdr:row>91</xdr:row>
      <xdr:rowOff>190500</xdr:rowOff>
    </xdr:to>
    <xdr:pic>
      <xdr:nvPicPr>
        <xdr:cNvPr id="405" name="Picture 404">
          <a:extLst>
            <a:ext uri="{FF2B5EF4-FFF2-40B4-BE49-F238E27FC236}">
              <a16:creationId xmlns:a16="http://schemas.microsoft.com/office/drawing/2014/main" id="{B51002E1-AD27-4274-566E-4C12D08D4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937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92</xdr:row>
      <xdr:rowOff>0</xdr:rowOff>
    </xdr:from>
    <xdr:to>
      <xdr:col>4</xdr:col>
      <xdr:colOff>190500</xdr:colOff>
      <xdr:row>92</xdr:row>
      <xdr:rowOff>190500</xdr:rowOff>
    </xdr:to>
    <xdr:pic>
      <xdr:nvPicPr>
        <xdr:cNvPr id="406" name="Picture 405">
          <a:extLst>
            <a:ext uri="{FF2B5EF4-FFF2-40B4-BE49-F238E27FC236}">
              <a16:creationId xmlns:a16="http://schemas.microsoft.com/office/drawing/2014/main" id="{651B6905-1FF5-5390-60BC-8BD38A48E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992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93</xdr:row>
      <xdr:rowOff>0</xdr:rowOff>
    </xdr:from>
    <xdr:to>
      <xdr:col>4</xdr:col>
      <xdr:colOff>190500</xdr:colOff>
      <xdr:row>93</xdr:row>
      <xdr:rowOff>190500</xdr:rowOff>
    </xdr:to>
    <xdr:pic>
      <xdr:nvPicPr>
        <xdr:cNvPr id="407" name="Picture 406">
          <a:extLst>
            <a:ext uri="{FF2B5EF4-FFF2-40B4-BE49-F238E27FC236}">
              <a16:creationId xmlns:a16="http://schemas.microsoft.com/office/drawing/2014/main" id="{D850030A-5E8F-EB52-9C8B-B8E789F3F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0474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95</xdr:row>
      <xdr:rowOff>0</xdr:rowOff>
    </xdr:from>
    <xdr:to>
      <xdr:col>4</xdr:col>
      <xdr:colOff>190500</xdr:colOff>
      <xdr:row>95</xdr:row>
      <xdr:rowOff>190500</xdr:rowOff>
    </xdr:to>
    <xdr:pic>
      <xdr:nvPicPr>
        <xdr:cNvPr id="408" name="Picture 407">
          <a:extLst>
            <a:ext uri="{FF2B5EF4-FFF2-40B4-BE49-F238E27FC236}">
              <a16:creationId xmlns:a16="http://schemas.microsoft.com/office/drawing/2014/main" id="{EA3E5680-9D81-5086-F75A-58DECBABA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572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96</xdr:row>
      <xdr:rowOff>0</xdr:rowOff>
    </xdr:from>
    <xdr:to>
      <xdr:col>4</xdr:col>
      <xdr:colOff>190500</xdr:colOff>
      <xdr:row>96</xdr:row>
      <xdr:rowOff>190500</xdr:rowOff>
    </xdr:to>
    <xdr:pic>
      <xdr:nvPicPr>
        <xdr:cNvPr id="409" name="Picture 408">
          <a:extLst>
            <a:ext uri="{FF2B5EF4-FFF2-40B4-BE49-F238E27FC236}">
              <a16:creationId xmlns:a16="http://schemas.microsoft.com/office/drawing/2014/main" id="{8237A78B-3F8A-2B9B-3462-C27CDA703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12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97</xdr:row>
      <xdr:rowOff>0</xdr:rowOff>
    </xdr:from>
    <xdr:to>
      <xdr:col>4</xdr:col>
      <xdr:colOff>190500</xdr:colOff>
      <xdr:row>97</xdr:row>
      <xdr:rowOff>190500</xdr:rowOff>
    </xdr:to>
    <xdr:pic>
      <xdr:nvPicPr>
        <xdr:cNvPr id="410" name="Picture 409">
          <a:extLst>
            <a:ext uri="{FF2B5EF4-FFF2-40B4-BE49-F238E27FC236}">
              <a16:creationId xmlns:a16="http://schemas.microsoft.com/office/drawing/2014/main" id="{82BAC328-28F8-BAAC-A07F-6676EE08B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66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98</xdr:row>
      <xdr:rowOff>0</xdr:rowOff>
    </xdr:from>
    <xdr:to>
      <xdr:col>4</xdr:col>
      <xdr:colOff>190500</xdr:colOff>
      <xdr:row>98</xdr:row>
      <xdr:rowOff>190500</xdr:rowOff>
    </xdr:to>
    <xdr:pic>
      <xdr:nvPicPr>
        <xdr:cNvPr id="411" name="Picture 410">
          <a:extLst>
            <a:ext uri="{FF2B5EF4-FFF2-40B4-BE49-F238E27FC236}">
              <a16:creationId xmlns:a16="http://schemas.microsoft.com/office/drawing/2014/main" id="{DA046F3A-27A1-7708-167A-D4F2607AB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218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99</xdr:row>
      <xdr:rowOff>0</xdr:rowOff>
    </xdr:from>
    <xdr:to>
      <xdr:col>4</xdr:col>
      <xdr:colOff>190500</xdr:colOff>
      <xdr:row>99</xdr:row>
      <xdr:rowOff>190500</xdr:rowOff>
    </xdr:to>
    <xdr:pic>
      <xdr:nvPicPr>
        <xdr:cNvPr id="412" name="Picture 411">
          <a:extLst>
            <a:ext uri="{FF2B5EF4-FFF2-40B4-BE49-F238E27FC236}">
              <a16:creationId xmlns:a16="http://schemas.microsoft.com/office/drawing/2014/main" id="{2C38C7D3-EF9A-2058-F3B5-B214DF494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766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100</xdr:row>
      <xdr:rowOff>0</xdr:rowOff>
    </xdr:from>
    <xdr:to>
      <xdr:col>4</xdr:col>
      <xdr:colOff>190500</xdr:colOff>
      <xdr:row>100</xdr:row>
      <xdr:rowOff>190500</xdr:rowOff>
    </xdr:to>
    <xdr:pic>
      <xdr:nvPicPr>
        <xdr:cNvPr id="413" name="Picture 412">
          <a:extLst>
            <a:ext uri="{FF2B5EF4-FFF2-40B4-BE49-F238E27FC236}">
              <a16:creationId xmlns:a16="http://schemas.microsoft.com/office/drawing/2014/main" id="{0D61CF3B-ED8A-F064-4EC0-9432FFCAC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315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101</xdr:row>
      <xdr:rowOff>0</xdr:rowOff>
    </xdr:from>
    <xdr:to>
      <xdr:col>4</xdr:col>
      <xdr:colOff>190500</xdr:colOff>
      <xdr:row>101</xdr:row>
      <xdr:rowOff>190500</xdr:rowOff>
    </xdr:to>
    <xdr:pic>
      <xdr:nvPicPr>
        <xdr:cNvPr id="414" name="Picture 413">
          <a:extLst>
            <a:ext uri="{FF2B5EF4-FFF2-40B4-BE49-F238E27FC236}">
              <a16:creationId xmlns:a16="http://schemas.microsoft.com/office/drawing/2014/main" id="{8C195979-872C-47C3-ADD6-D2A99C5B3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86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102</xdr:row>
      <xdr:rowOff>0</xdr:rowOff>
    </xdr:from>
    <xdr:to>
      <xdr:col>4</xdr:col>
      <xdr:colOff>190500</xdr:colOff>
      <xdr:row>102</xdr:row>
      <xdr:rowOff>190500</xdr:rowOff>
    </xdr:to>
    <xdr:pic>
      <xdr:nvPicPr>
        <xdr:cNvPr id="415" name="Picture 414">
          <a:extLst>
            <a:ext uri="{FF2B5EF4-FFF2-40B4-BE49-F238E27FC236}">
              <a16:creationId xmlns:a16="http://schemas.microsoft.com/office/drawing/2014/main" id="{228029E5-F5A8-2476-D77E-2AA84CE13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541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103</xdr:row>
      <xdr:rowOff>0</xdr:rowOff>
    </xdr:from>
    <xdr:to>
      <xdr:col>4</xdr:col>
      <xdr:colOff>190500</xdr:colOff>
      <xdr:row>103</xdr:row>
      <xdr:rowOff>190500</xdr:rowOff>
    </xdr:to>
    <xdr:pic>
      <xdr:nvPicPr>
        <xdr:cNvPr id="416" name="Picture 415">
          <a:extLst>
            <a:ext uri="{FF2B5EF4-FFF2-40B4-BE49-F238E27FC236}">
              <a16:creationId xmlns:a16="http://schemas.microsoft.com/office/drawing/2014/main" id="{C29D1982-B044-1E69-0070-2E6D37BF9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5961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4</xdr:col>
      <xdr:colOff>190500</xdr:colOff>
      <xdr:row>105</xdr:row>
      <xdr:rowOff>190500</xdr:rowOff>
    </xdr:to>
    <xdr:pic>
      <xdr:nvPicPr>
        <xdr:cNvPr id="417" name="Picture 416">
          <a:extLst>
            <a:ext uri="{FF2B5EF4-FFF2-40B4-BE49-F238E27FC236}">
              <a16:creationId xmlns:a16="http://schemas.microsoft.com/office/drawing/2014/main" id="{C98B0651-EB22-4315-6001-2F96BC6B4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05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106</xdr:row>
      <xdr:rowOff>0</xdr:rowOff>
    </xdr:from>
    <xdr:to>
      <xdr:col>4</xdr:col>
      <xdr:colOff>190500</xdr:colOff>
      <xdr:row>106</xdr:row>
      <xdr:rowOff>190500</xdr:rowOff>
    </xdr:to>
    <xdr:pic>
      <xdr:nvPicPr>
        <xdr:cNvPr id="418" name="Picture 417">
          <a:extLst>
            <a:ext uri="{FF2B5EF4-FFF2-40B4-BE49-F238E27FC236}">
              <a16:creationId xmlns:a16="http://schemas.microsoft.com/office/drawing/2014/main" id="{0ACA771E-FE4B-E478-2E74-08D156B6D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607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110</xdr:row>
      <xdr:rowOff>0</xdr:rowOff>
    </xdr:from>
    <xdr:to>
      <xdr:col>4</xdr:col>
      <xdr:colOff>190500</xdr:colOff>
      <xdr:row>110</xdr:row>
      <xdr:rowOff>190500</xdr:rowOff>
    </xdr:to>
    <xdr:pic>
      <xdr:nvPicPr>
        <xdr:cNvPr id="419" name="Picture 418">
          <a:extLst>
            <a:ext uri="{FF2B5EF4-FFF2-40B4-BE49-F238E27FC236}">
              <a16:creationId xmlns:a16="http://schemas.microsoft.com/office/drawing/2014/main" id="{EA1BB036-1240-4A96-B88E-98CE8E891E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980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121</xdr:row>
      <xdr:rowOff>0</xdr:rowOff>
    </xdr:from>
    <xdr:to>
      <xdr:col>4</xdr:col>
      <xdr:colOff>190500</xdr:colOff>
      <xdr:row>121</xdr:row>
      <xdr:rowOff>190500</xdr:rowOff>
    </xdr:to>
    <xdr:pic>
      <xdr:nvPicPr>
        <xdr:cNvPr id="420" name="Picture 419">
          <a:extLst>
            <a:ext uri="{FF2B5EF4-FFF2-40B4-BE49-F238E27FC236}">
              <a16:creationId xmlns:a16="http://schemas.microsoft.com/office/drawing/2014/main" id="{E8400C86-45CF-8E19-DD51-41799369A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583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122</xdr:row>
      <xdr:rowOff>0</xdr:rowOff>
    </xdr:from>
    <xdr:to>
      <xdr:col>4</xdr:col>
      <xdr:colOff>190500</xdr:colOff>
      <xdr:row>122</xdr:row>
      <xdr:rowOff>190500</xdr:rowOff>
    </xdr:to>
    <xdr:pic>
      <xdr:nvPicPr>
        <xdr:cNvPr id="421" name="Picture 420">
          <a:extLst>
            <a:ext uri="{FF2B5EF4-FFF2-40B4-BE49-F238E27FC236}">
              <a16:creationId xmlns:a16="http://schemas.microsoft.com/office/drawing/2014/main" id="{FDF58DA4-2715-EC9A-5D86-E823D93B9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38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123</xdr:row>
      <xdr:rowOff>0</xdr:rowOff>
    </xdr:from>
    <xdr:to>
      <xdr:col>4</xdr:col>
      <xdr:colOff>190500</xdr:colOff>
      <xdr:row>123</xdr:row>
      <xdr:rowOff>190500</xdr:rowOff>
    </xdr:to>
    <xdr:pic>
      <xdr:nvPicPr>
        <xdr:cNvPr id="422" name="Picture 421">
          <a:extLst>
            <a:ext uri="{FF2B5EF4-FFF2-40B4-BE49-F238E27FC236}">
              <a16:creationId xmlns:a16="http://schemas.microsoft.com/office/drawing/2014/main" id="{ECB2A9AD-312C-172E-1A54-3CBADD0523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93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124</xdr:row>
      <xdr:rowOff>0</xdr:rowOff>
    </xdr:from>
    <xdr:to>
      <xdr:col>4</xdr:col>
      <xdr:colOff>190500</xdr:colOff>
      <xdr:row>124</xdr:row>
      <xdr:rowOff>190500</xdr:rowOff>
    </xdr:to>
    <xdr:pic>
      <xdr:nvPicPr>
        <xdr:cNvPr id="423" name="Picture 422">
          <a:extLst>
            <a:ext uri="{FF2B5EF4-FFF2-40B4-BE49-F238E27FC236}">
              <a16:creationId xmlns:a16="http://schemas.microsoft.com/office/drawing/2014/main" id="{F53B1A0E-F0CB-357E-BE11-A03F5A56C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748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125</xdr:row>
      <xdr:rowOff>0</xdr:rowOff>
    </xdr:from>
    <xdr:to>
      <xdr:col>4</xdr:col>
      <xdr:colOff>190500</xdr:colOff>
      <xdr:row>125</xdr:row>
      <xdr:rowOff>190500</xdr:rowOff>
    </xdr:to>
    <xdr:pic>
      <xdr:nvPicPr>
        <xdr:cNvPr id="424" name="Picture 423">
          <a:extLst>
            <a:ext uri="{FF2B5EF4-FFF2-40B4-BE49-F238E27FC236}">
              <a16:creationId xmlns:a16="http://schemas.microsoft.com/office/drawing/2014/main" id="{EB2ED12A-93BB-61D2-CF6F-F98E92DAA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803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126</xdr:row>
      <xdr:rowOff>0</xdr:rowOff>
    </xdr:from>
    <xdr:to>
      <xdr:col>4</xdr:col>
      <xdr:colOff>190500</xdr:colOff>
      <xdr:row>126</xdr:row>
      <xdr:rowOff>190500</xdr:rowOff>
    </xdr:to>
    <xdr:pic>
      <xdr:nvPicPr>
        <xdr:cNvPr id="425" name="Picture 424">
          <a:extLst>
            <a:ext uri="{FF2B5EF4-FFF2-40B4-BE49-F238E27FC236}">
              <a16:creationId xmlns:a16="http://schemas.microsoft.com/office/drawing/2014/main" id="{47C2799E-DB71-0E97-CB82-773D90DB1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8580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127</xdr:row>
      <xdr:rowOff>0</xdr:rowOff>
    </xdr:from>
    <xdr:to>
      <xdr:col>4</xdr:col>
      <xdr:colOff>190500</xdr:colOff>
      <xdr:row>127</xdr:row>
      <xdr:rowOff>190500</xdr:rowOff>
    </xdr:to>
    <xdr:pic>
      <xdr:nvPicPr>
        <xdr:cNvPr id="426" name="Picture 425">
          <a:extLst>
            <a:ext uri="{FF2B5EF4-FFF2-40B4-BE49-F238E27FC236}">
              <a16:creationId xmlns:a16="http://schemas.microsoft.com/office/drawing/2014/main" id="{D8E55E2C-DE56-5BF5-3E15-34762B7F7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12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128</xdr:row>
      <xdr:rowOff>0</xdr:rowOff>
    </xdr:from>
    <xdr:to>
      <xdr:col>4</xdr:col>
      <xdr:colOff>190500</xdr:colOff>
      <xdr:row>128</xdr:row>
      <xdr:rowOff>190500</xdr:rowOff>
    </xdr:to>
    <xdr:pic>
      <xdr:nvPicPr>
        <xdr:cNvPr id="427" name="Picture 426">
          <a:extLst>
            <a:ext uri="{FF2B5EF4-FFF2-40B4-BE49-F238E27FC236}">
              <a16:creationId xmlns:a16="http://schemas.microsoft.com/office/drawing/2014/main" id="{F037ECE8-FC5F-12AF-3D8C-F60289318A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67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129</xdr:row>
      <xdr:rowOff>0</xdr:rowOff>
    </xdr:from>
    <xdr:to>
      <xdr:col>4</xdr:col>
      <xdr:colOff>190500</xdr:colOff>
      <xdr:row>129</xdr:row>
      <xdr:rowOff>190500</xdr:rowOff>
    </xdr:to>
    <xdr:pic>
      <xdr:nvPicPr>
        <xdr:cNvPr id="428" name="Picture 427">
          <a:extLst>
            <a:ext uri="{FF2B5EF4-FFF2-40B4-BE49-F238E27FC236}">
              <a16:creationId xmlns:a16="http://schemas.microsoft.com/office/drawing/2014/main" id="{3CD2EBBA-B323-8168-579A-979A88BAE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22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130</xdr:row>
      <xdr:rowOff>0</xdr:rowOff>
    </xdr:from>
    <xdr:to>
      <xdr:col>4</xdr:col>
      <xdr:colOff>190500</xdr:colOff>
      <xdr:row>130</xdr:row>
      <xdr:rowOff>190500</xdr:rowOff>
    </xdr:to>
    <xdr:pic>
      <xdr:nvPicPr>
        <xdr:cNvPr id="429" name="Picture 428">
          <a:extLst>
            <a:ext uri="{FF2B5EF4-FFF2-40B4-BE49-F238E27FC236}">
              <a16:creationId xmlns:a16="http://schemas.microsoft.com/office/drawing/2014/main" id="{28EFE30C-FC23-06DB-EFFE-60F3A4D37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77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131</xdr:row>
      <xdr:rowOff>0</xdr:rowOff>
    </xdr:from>
    <xdr:to>
      <xdr:col>4</xdr:col>
      <xdr:colOff>190500</xdr:colOff>
      <xdr:row>131</xdr:row>
      <xdr:rowOff>190500</xdr:rowOff>
    </xdr:to>
    <xdr:pic>
      <xdr:nvPicPr>
        <xdr:cNvPr id="430" name="Picture 429">
          <a:extLst>
            <a:ext uri="{FF2B5EF4-FFF2-40B4-BE49-F238E27FC236}">
              <a16:creationId xmlns:a16="http://schemas.microsoft.com/office/drawing/2014/main" id="{12C73539-9568-D9E0-9F2B-1F857DD55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32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132</xdr:row>
      <xdr:rowOff>0</xdr:rowOff>
    </xdr:from>
    <xdr:to>
      <xdr:col>4</xdr:col>
      <xdr:colOff>190500</xdr:colOff>
      <xdr:row>132</xdr:row>
      <xdr:rowOff>190500</xdr:rowOff>
    </xdr:to>
    <xdr:pic>
      <xdr:nvPicPr>
        <xdr:cNvPr id="431" name="Picture 430">
          <a:extLst>
            <a:ext uri="{FF2B5EF4-FFF2-40B4-BE49-F238E27FC236}">
              <a16:creationId xmlns:a16="http://schemas.microsoft.com/office/drawing/2014/main" id="{1CEE0EC7-2795-E8DD-3C60-DE5E2200D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87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133</xdr:row>
      <xdr:rowOff>0</xdr:rowOff>
    </xdr:from>
    <xdr:to>
      <xdr:col>4</xdr:col>
      <xdr:colOff>190500</xdr:colOff>
      <xdr:row>133</xdr:row>
      <xdr:rowOff>190500</xdr:rowOff>
    </xdr:to>
    <xdr:pic>
      <xdr:nvPicPr>
        <xdr:cNvPr id="432" name="Picture 431">
          <a:extLst>
            <a:ext uri="{FF2B5EF4-FFF2-40B4-BE49-F238E27FC236}">
              <a16:creationId xmlns:a16="http://schemas.microsoft.com/office/drawing/2014/main" id="{5502DAA5-D617-86A5-5A69-6DF5D59B9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42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134</xdr:row>
      <xdr:rowOff>0</xdr:rowOff>
    </xdr:from>
    <xdr:to>
      <xdr:col>4</xdr:col>
      <xdr:colOff>190500</xdr:colOff>
      <xdr:row>134</xdr:row>
      <xdr:rowOff>190500</xdr:rowOff>
    </xdr:to>
    <xdr:pic>
      <xdr:nvPicPr>
        <xdr:cNvPr id="433" name="Picture 432">
          <a:extLst>
            <a:ext uri="{FF2B5EF4-FFF2-40B4-BE49-F238E27FC236}">
              <a16:creationId xmlns:a16="http://schemas.microsoft.com/office/drawing/2014/main" id="{05CC4A0A-4B58-CAED-2BA4-EEAB723D6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969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135</xdr:row>
      <xdr:rowOff>0</xdr:rowOff>
    </xdr:from>
    <xdr:to>
      <xdr:col>4</xdr:col>
      <xdr:colOff>190500</xdr:colOff>
      <xdr:row>135</xdr:row>
      <xdr:rowOff>190500</xdr:rowOff>
    </xdr:to>
    <xdr:pic>
      <xdr:nvPicPr>
        <xdr:cNvPr id="434" name="Picture 433">
          <a:extLst>
            <a:ext uri="{FF2B5EF4-FFF2-40B4-BE49-F238E27FC236}">
              <a16:creationId xmlns:a16="http://schemas.microsoft.com/office/drawing/2014/main" id="{A1DF0E78-6B33-FEF3-4AE8-316E1091B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351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136</xdr:row>
      <xdr:rowOff>0</xdr:rowOff>
    </xdr:from>
    <xdr:to>
      <xdr:col>4</xdr:col>
      <xdr:colOff>190500</xdr:colOff>
      <xdr:row>136</xdr:row>
      <xdr:rowOff>190500</xdr:rowOff>
    </xdr:to>
    <xdr:pic>
      <xdr:nvPicPr>
        <xdr:cNvPr id="435" name="Picture 434">
          <a:extLst>
            <a:ext uri="{FF2B5EF4-FFF2-40B4-BE49-F238E27FC236}">
              <a16:creationId xmlns:a16="http://schemas.microsoft.com/office/drawing/2014/main" id="{697F49FC-3D92-B637-3417-9DF50E727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406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137</xdr:row>
      <xdr:rowOff>0</xdr:rowOff>
    </xdr:from>
    <xdr:to>
      <xdr:col>4</xdr:col>
      <xdr:colOff>190500</xdr:colOff>
      <xdr:row>137</xdr:row>
      <xdr:rowOff>190500</xdr:rowOff>
    </xdr:to>
    <xdr:pic>
      <xdr:nvPicPr>
        <xdr:cNvPr id="436" name="Picture 435">
          <a:extLst>
            <a:ext uri="{FF2B5EF4-FFF2-40B4-BE49-F238E27FC236}">
              <a16:creationId xmlns:a16="http://schemas.microsoft.com/office/drawing/2014/main" id="{113DFDF8-B12B-9C72-8AE8-63C1BCFE6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461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138</xdr:row>
      <xdr:rowOff>0</xdr:rowOff>
    </xdr:from>
    <xdr:to>
      <xdr:col>4</xdr:col>
      <xdr:colOff>190500</xdr:colOff>
      <xdr:row>138</xdr:row>
      <xdr:rowOff>190500</xdr:rowOff>
    </xdr:to>
    <xdr:pic>
      <xdr:nvPicPr>
        <xdr:cNvPr id="437" name="Picture 436">
          <a:extLst>
            <a:ext uri="{FF2B5EF4-FFF2-40B4-BE49-F238E27FC236}">
              <a16:creationId xmlns:a16="http://schemas.microsoft.com/office/drawing/2014/main" id="{2AB6D931-A523-3679-F1FE-B5DAFF4B8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516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139</xdr:row>
      <xdr:rowOff>0</xdr:rowOff>
    </xdr:from>
    <xdr:to>
      <xdr:col>4</xdr:col>
      <xdr:colOff>190500</xdr:colOff>
      <xdr:row>139</xdr:row>
      <xdr:rowOff>190500</xdr:rowOff>
    </xdr:to>
    <xdr:pic>
      <xdr:nvPicPr>
        <xdr:cNvPr id="438" name="Picture 437">
          <a:extLst>
            <a:ext uri="{FF2B5EF4-FFF2-40B4-BE49-F238E27FC236}">
              <a16:creationId xmlns:a16="http://schemas.microsoft.com/office/drawing/2014/main" id="{B26F28C1-BDD1-EA2C-B61B-CEC3ECF26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571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140</xdr:row>
      <xdr:rowOff>0</xdr:rowOff>
    </xdr:from>
    <xdr:to>
      <xdr:col>4</xdr:col>
      <xdr:colOff>190500</xdr:colOff>
      <xdr:row>140</xdr:row>
      <xdr:rowOff>190500</xdr:rowOff>
    </xdr:to>
    <xdr:pic>
      <xdr:nvPicPr>
        <xdr:cNvPr id="439" name="Picture 438">
          <a:extLst>
            <a:ext uri="{FF2B5EF4-FFF2-40B4-BE49-F238E27FC236}">
              <a16:creationId xmlns:a16="http://schemas.microsoft.com/office/drawing/2014/main" id="{E9E5BCE1-FE7D-1E7C-D13C-4BC9BCF5B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626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145</xdr:row>
      <xdr:rowOff>0</xdr:rowOff>
    </xdr:from>
    <xdr:to>
      <xdr:col>4</xdr:col>
      <xdr:colOff>190500</xdr:colOff>
      <xdr:row>145</xdr:row>
      <xdr:rowOff>190500</xdr:rowOff>
    </xdr:to>
    <xdr:pic>
      <xdr:nvPicPr>
        <xdr:cNvPr id="440" name="Picture 439">
          <a:extLst>
            <a:ext uri="{FF2B5EF4-FFF2-40B4-BE49-F238E27FC236}">
              <a16:creationId xmlns:a16="http://schemas.microsoft.com/office/drawing/2014/main" id="{C8252851-37EA-93D9-B55B-31E4450D8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900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146</xdr:row>
      <xdr:rowOff>0</xdr:rowOff>
    </xdr:from>
    <xdr:to>
      <xdr:col>4</xdr:col>
      <xdr:colOff>190500</xdr:colOff>
      <xdr:row>146</xdr:row>
      <xdr:rowOff>190500</xdr:rowOff>
    </xdr:to>
    <xdr:pic>
      <xdr:nvPicPr>
        <xdr:cNvPr id="441" name="Picture 440">
          <a:extLst>
            <a:ext uri="{FF2B5EF4-FFF2-40B4-BE49-F238E27FC236}">
              <a16:creationId xmlns:a16="http://schemas.microsoft.com/office/drawing/2014/main" id="{8D466616-AD7D-62AB-2F49-DFB5AA40F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9552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148</xdr:row>
      <xdr:rowOff>0</xdr:rowOff>
    </xdr:from>
    <xdr:to>
      <xdr:col>4</xdr:col>
      <xdr:colOff>190500</xdr:colOff>
      <xdr:row>148</xdr:row>
      <xdr:rowOff>190500</xdr:rowOff>
    </xdr:to>
    <xdr:pic>
      <xdr:nvPicPr>
        <xdr:cNvPr id="442" name="Picture 441">
          <a:extLst>
            <a:ext uri="{FF2B5EF4-FFF2-40B4-BE49-F238E27FC236}">
              <a16:creationId xmlns:a16="http://schemas.microsoft.com/office/drawing/2014/main" id="{85475FE3-1772-901F-8525-D2F549A99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65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149</xdr:row>
      <xdr:rowOff>0</xdr:rowOff>
    </xdr:from>
    <xdr:to>
      <xdr:col>4</xdr:col>
      <xdr:colOff>190500</xdr:colOff>
      <xdr:row>149</xdr:row>
      <xdr:rowOff>190500</xdr:rowOff>
    </xdr:to>
    <xdr:pic>
      <xdr:nvPicPr>
        <xdr:cNvPr id="443" name="Picture 442">
          <a:extLst>
            <a:ext uri="{FF2B5EF4-FFF2-40B4-BE49-F238E27FC236}">
              <a16:creationId xmlns:a16="http://schemas.microsoft.com/office/drawing/2014/main" id="{591E3F5D-B3DF-BFB1-1E47-2C1BFE505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119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153</xdr:row>
      <xdr:rowOff>0</xdr:rowOff>
    </xdr:from>
    <xdr:to>
      <xdr:col>4</xdr:col>
      <xdr:colOff>190500</xdr:colOff>
      <xdr:row>153</xdr:row>
      <xdr:rowOff>190500</xdr:rowOff>
    </xdr:to>
    <xdr:pic>
      <xdr:nvPicPr>
        <xdr:cNvPr id="444" name="Picture 443">
          <a:extLst>
            <a:ext uri="{FF2B5EF4-FFF2-40B4-BE49-F238E27FC236}">
              <a16:creationId xmlns:a16="http://schemas.microsoft.com/office/drawing/2014/main" id="{524AD019-34C9-3CAE-131E-FFBBCBBC9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39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154</xdr:row>
      <xdr:rowOff>0</xdr:rowOff>
    </xdr:from>
    <xdr:to>
      <xdr:col>4</xdr:col>
      <xdr:colOff>190500</xdr:colOff>
      <xdr:row>154</xdr:row>
      <xdr:rowOff>190500</xdr:rowOff>
    </xdr:to>
    <xdr:pic>
      <xdr:nvPicPr>
        <xdr:cNvPr id="445" name="Picture 444">
          <a:extLst>
            <a:ext uri="{FF2B5EF4-FFF2-40B4-BE49-F238E27FC236}">
              <a16:creationId xmlns:a16="http://schemas.microsoft.com/office/drawing/2014/main" id="{5C440E49-09A0-2BC8-9A06-2ECB8AD38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94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155</xdr:row>
      <xdr:rowOff>0</xdr:rowOff>
    </xdr:from>
    <xdr:to>
      <xdr:col>4</xdr:col>
      <xdr:colOff>190500</xdr:colOff>
      <xdr:row>155</xdr:row>
      <xdr:rowOff>190500</xdr:rowOff>
    </xdr:to>
    <xdr:pic>
      <xdr:nvPicPr>
        <xdr:cNvPr id="446" name="Picture 445">
          <a:extLst>
            <a:ext uri="{FF2B5EF4-FFF2-40B4-BE49-F238E27FC236}">
              <a16:creationId xmlns:a16="http://schemas.microsoft.com/office/drawing/2014/main" id="{CC8E1C0B-F74E-0E9E-B7EE-ADF437154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449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156</xdr:row>
      <xdr:rowOff>0</xdr:rowOff>
    </xdr:from>
    <xdr:to>
      <xdr:col>4</xdr:col>
      <xdr:colOff>190500</xdr:colOff>
      <xdr:row>156</xdr:row>
      <xdr:rowOff>190500</xdr:rowOff>
    </xdr:to>
    <xdr:pic>
      <xdr:nvPicPr>
        <xdr:cNvPr id="447" name="Picture 446">
          <a:extLst>
            <a:ext uri="{FF2B5EF4-FFF2-40B4-BE49-F238E27FC236}">
              <a16:creationId xmlns:a16="http://schemas.microsoft.com/office/drawing/2014/main" id="{810C4AF6-3AE7-8F2E-E6C1-777C48081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503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165</xdr:row>
      <xdr:rowOff>0</xdr:rowOff>
    </xdr:from>
    <xdr:to>
      <xdr:col>4</xdr:col>
      <xdr:colOff>190500</xdr:colOff>
      <xdr:row>165</xdr:row>
      <xdr:rowOff>190500</xdr:rowOff>
    </xdr:to>
    <xdr:pic>
      <xdr:nvPicPr>
        <xdr:cNvPr id="448" name="Picture 447">
          <a:extLst>
            <a:ext uri="{FF2B5EF4-FFF2-40B4-BE49-F238E27FC236}">
              <a16:creationId xmlns:a16="http://schemas.microsoft.com/office/drawing/2014/main" id="{0063A3C1-9757-4668-92ED-FAB074833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997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166</xdr:row>
      <xdr:rowOff>0</xdr:rowOff>
    </xdr:from>
    <xdr:to>
      <xdr:col>4</xdr:col>
      <xdr:colOff>190500</xdr:colOff>
      <xdr:row>166</xdr:row>
      <xdr:rowOff>190500</xdr:rowOff>
    </xdr:to>
    <xdr:pic>
      <xdr:nvPicPr>
        <xdr:cNvPr id="449" name="Picture 448">
          <a:extLst>
            <a:ext uri="{FF2B5EF4-FFF2-40B4-BE49-F238E27FC236}">
              <a16:creationId xmlns:a16="http://schemas.microsoft.com/office/drawing/2014/main" id="{0B9846A2-51D3-3193-F316-4AB1C6027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052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167</xdr:row>
      <xdr:rowOff>0</xdr:rowOff>
    </xdr:from>
    <xdr:to>
      <xdr:col>4</xdr:col>
      <xdr:colOff>190500</xdr:colOff>
      <xdr:row>167</xdr:row>
      <xdr:rowOff>190500</xdr:rowOff>
    </xdr:to>
    <xdr:pic>
      <xdr:nvPicPr>
        <xdr:cNvPr id="450" name="Picture 449">
          <a:extLst>
            <a:ext uri="{FF2B5EF4-FFF2-40B4-BE49-F238E27FC236}">
              <a16:creationId xmlns:a16="http://schemas.microsoft.com/office/drawing/2014/main" id="{6157D4FE-BB0C-D55E-DD99-7F55C5C2B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07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168</xdr:row>
      <xdr:rowOff>0</xdr:rowOff>
    </xdr:from>
    <xdr:to>
      <xdr:col>4</xdr:col>
      <xdr:colOff>190500</xdr:colOff>
      <xdr:row>168</xdr:row>
      <xdr:rowOff>190500</xdr:rowOff>
    </xdr:to>
    <xdr:pic>
      <xdr:nvPicPr>
        <xdr:cNvPr id="451" name="Picture 450">
          <a:extLst>
            <a:ext uri="{FF2B5EF4-FFF2-40B4-BE49-F238E27FC236}">
              <a16:creationId xmlns:a16="http://schemas.microsoft.com/office/drawing/2014/main" id="{6A6C4A17-8A12-7E97-0DFC-192155999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62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169</xdr:row>
      <xdr:rowOff>0</xdr:rowOff>
    </xdr:from>
    <xdr:to>
      <xdr:col>4</xdr:col>
      <xdr:colOff>190500</xdr:colOff>
      <xdr:row>169</xdr:row>
      <xdr:rowOff>190500</xdr:rowOff>
    </xdr:to>
    <xdr:pic>
      <xdr:nvPicPr>
        <xdr:cNvPr id="452" name="Picture 451">
          <a:extLst>
            <a:ext uri="{FF2B5EF4-FFF2-40B4-BE49-F238E27FC236}">
              <a16:creationId xmlns:a16="http://schemas.microsoft.com/office/drawing/2014/main" id="{044181C5-8E9D-59F6-B926-F94AE3129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171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170</xdr:row>
      <xdr:rowOff>0</xdr:rowOff>
    </xdr:from>
    <xdr:to>
      <xdr:col>4</xdr:col>
      <xdr:colOff>190500</xdr:colOff>
      <xdr:row>170</xdr:row>
      <xdr:rowOff>190500</xdr:rowOff>
    </xdr:to>
    <xdr:pic>
      <xdr:nvPicPr>
        <xdr:cNvPr id="453" name="Picture 452">
          <a:extLst>
            <a:ext uri="{FF2B5EF4-FFF2-40B4-BE49-F238E27FC236}">
              <a16:creationId xmlns:a16="http://schemas.microsoft.com/office/drawing/2014/main" id="{96F1D841-9DB2-81FD-63E0-22226BB60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72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171</xdr:row>
      <xdr:rowOff>0</xdr:rowOff>
    </xdr:from>
    <xdr:to>
      <xdr:col>4</xdr:col>
      <xdr:colOff>190500</xdr:colOff>
      <xdr:row>171</xdr:row>
      <xdr:rowOff>190500</xdr:rowOff>
    </xdr:to>
    <xdr:pic>
      <xdr:nvPicPr>
        <xdr:cNvPr id="454" name="Picture 453">
          <a:extLst>
            <a:ext uri="{FF2B5EF4-FFF2-40B4-BE49-F238E27FC236}">
              <a16:creationId xmlns:a16="http://schemas.microsoft.com/office/drawing/2014/main" id="{E1610C4C-B0AF-A8DA-3E7A-1A7C8EC53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326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172</xdr:row>
      <xdr:rowOff>0</xdr:rowOff>
    </xdr:from>
    <xdr:to>
      <xdr:col>4</xdr:col>
      <xdr:colOff>190500</xdr:colOff>
      <xdr:row>172</xdr:row>
      <xdr:rowOff>190500</xdr:rowOff>
    </xdr:to>
    <xdr:pic>
      <xdr:nvPicPr>
        <xdr:cNvPr id="455" name="Picture 454">
          <a:extLst>
            <a:ext uri="{FF2B5EF4-FFF2-40B4-BE49-F238E27FC236}">
              <a16:creationId xmlns:a16="http://schemas.microsoft.com/office/drawing/2014/main" id="{F8DCDB90-FA22-13CA-18C5-F4B3781BD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381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173</xdr:row>
      <xdr:rowOff>0</xdr:rowOff>
    </xdr:from>
    <xdr:to>
      <xdr:col>4</xdr:col>
      <xdr:colOff>190500</xdr:colOff>
      <xdr:row>173</xdr:row>
      <xdr:rowOff>190500</xdr:rowOff>
    </xdr:to>
    <xdr:pic>
      <xdr:nvPicPr>
        <xdr:cNvPr id="456" name="Picture 455">
          <a:extLst>
            <a:ext uri="{FF2B5EF4-FFF2-40B4-BE49-F238E27FC236}">
              <a16:creationId xmlns:a16="http://schemas.microsoft.com/office/drawing/2014/main" id="{CD669A4F-F97B-52FB-AD8A-54B36487E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366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174</xdr:row>
      <xdr:rowOff>0</xdr:rowOff>
    </xdr:from>
    <xdr:to>
      <xdr:col>4</xdr:col>
      <xdr:colOff>190500</xdr:colOff>
      <xdr:row>174</xdr:row>
      <xdr:rowOff>190500</xdr:rowOff>
    </xdr:to>
    <xdr:pic>
      <xdr:nvPicPr>
        <xdr:cNvPr id="457" name="Picture 456">
          <a:extLst>
            <a:ext uri="{FF2B5EF4-FFF2-40B4-BE49-F238E27FC236}">
              <a16:creationId xmlns:a16="http://schemas.microsoft.com/office/drawing/2014/main" id="{533CC6AE-3255-0692-274F-8D5964C59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91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175</xdr:row>
      <xdr:rowOff>0</xdr:rowOff>
    </xdr:from>
    <xdr:to>
      <xdr:col>4</xdr:col>
      <xdr:colOff>190500</xdr:colOff>
      <xdr:row>175</xdr:row>
      <xdr:rowOff>190500</xdr:rowOff>
    </xdr:to>
    <xdr:pic>
      <xdr:nvPicPr>
        <xdr:cNvPr id="458" name="Picture 457">
          <a:extLst>
            <a:ext uri="{FF2B5EF4-FFF2-40B4-BE49-F238E27FC236}">
              <a16:creationId xmlns:a16="http://schemas.microsoft.com/office/drawing/2014/main" id="{A3BF6C0B-5405-BC97-8788-FB5783AA9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463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176</xdr:row>
      <xdr:rowOff>0</xdr:rowOff>
    </xdr:from>
    <xdr:to>
      <xdr:col>4</xdr:col>
      <xdr:colOff>190500</xdr:colOff>
      <xdr:row>176</xdr:row>
      <xdr:rowOff>190500</xdr:rowOff>
    </xdr:to>
    <xdr:pic>
      <xdr:nvPicPr>
        <xdr:cNvPr id="459" name="Picture 458">
          <a:extLst>
            <a:ext uri="{FF2B5EF4-FFF2-40B4-BE49-F238E27FC236}">
              <a16:creationId xmlns:a16="http://schemas.microsoft.com/office/drawing/2014/main" id="{0AEB9359-24E8-029A-C47F-85F70EDA0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6012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177</xdr:row>
      <xdr:rowOff>0</xdr:rowOff>
    </xdr:from>
    <xdr:to>
      <xdr:col>4</xdr:col>
      <xdr:colOff>190500</xdr:colOff>
      <xdr:row>177</xdr:row>
      <xdr:rowOff>190500</xdr:rowOff>
    </xdr:to>
    <xdr:pic>
      <xdr:nvPicPr>
        <xdr:cNvPr id="460" name="Picture 459">
          <a:extLst>
            <a:ext uri="{FF2B5EF4-FFF2-40B4-BE49-F238E27FC236}">
              <a16:creationId xmlns:a16="http://schemas.microsoft.com/office/drawing/2014/main" id="{3296B265-FDF6-A29E-AEE7-0A8DA931D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6560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179</xdr:row>
      <xdr:rowOff>0</xdr:rowOff>
    </xdr:from>
    <xdr:to>
      <xdr:col>4</xdr:col>
      <xdr:colOff>190500</xdr:colOff>
      <xdr:row>179</xdr:row>
      <xdr:rowOff>190500</xdr:rowOff>
    </xdr:to>
    <xdr:pic>
      <xdr:nvPicPr>
        <xdr:cNvPr id="461" name="Picture 460">
          <a:extLst>
            <a:ext uri="{FF2B5EF4-FFF2-40B4-BE49-F238E27FC236}">
              <a16:creationId xmlns:a16="http://schemas.microsoft.com/office/drawing/2014/main" id="{B5A843CF-3516-96A7-9147-CD86B04C8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7657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180</xdr:row>
      <xdr:rowOff>0</xdr:rowOff>
    </xdr:from>
    <xdr:to>
      <xdr:col>4</xdr:col>
      <xdr:colOff>190500</xdr:colOff>
      <xdr:row>180</xdr:row>
      <xdr:rowOff>190500</xdr:rowOff>
    </xdr:to>
    <xdr:pic>
      <xdr:nvPicPr>
        <xdr:cNvPr id="462" name="Picture 461">
          <a:extLst>
            <a:ext uri="{FF2B5EF4-FFF2-40B4-BE49-F238E27FC236}">
              <a16:creationId xmlns:a16="http://schemas.microsoft.com/office/drawing/2014/main" id="{B7AA97F7-2258-901A-41AE-597F877D7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820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181</xdr:row>
      <xdr:rowOff>0</xdr:rowOff>
    </xdr:from>
    <xdr:to>
      <xdr:col>4</xdr:col>
      <xdr:colOff>190500</xdr:colOff>
      <xdr:row>181</xdr:row>
      <xdr:rowOff>190500</xdr:rowOff>
    </xdr:to>
    <xdr:pic>
      <xdr:nvPicPr>
        <xdr:cNvPr id="463" name="Picture 462">
          <a:extLst>
            <a:ext uri="{FF2B5EF4-FFF2-40B4-BE49-F238E27FC236}">
              <a16:creationId xmlns:a16="http://schemas.microsoft.com/office/drawing/2014/main" id="{BD00F24C-94C9-44C5-62D1-DD59D71B4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8755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182</xdr:row>
      <xdr:rowOff>0</xdr:rowOff>
    </xdr:from>
    <xdr:to>
      <xdr:col>4</xdr:col>
      <xdr:colOff>190500</xdr:colOff>
      <xdr:row>182</xdr:row>
      <xdr:rowOff>190500</xdr:rowOff>
    </xdr:to>
    <xdr:pic>
      <xdr:nvPicPr>
        <xdr:cNvPr id="464" name="Picture 463">
          <a:extLst>
            <a:ext uri="{FF2B5EF4-FFF2-40B4-BE49-F238E27FC236}">
              <a16:creationId xmlns:a16="http://schemas.microsoft.com/office/drawing/2014/main" id="{4F3F108A-D070-267F-4A43-1ADA7B046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930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183</xdr:row>
      <xdr:rowOff>0</xdr:rowOff>
    </xdr:from>
    <xdr:to>
      <xdr:col>4</xdr:col>
      <xdr:colOff>190500</xdr:colOff>
      <xdr:row>183</xdr:row>
      <xdr:rowOff>190500</xdr:rowOff>
    </xdr:to>
    <xdr:pic>
      <xdr:nvPicPr>
        <xdr:cNvPr id="465" name="Picture 464">
          <a:extLst>
            <a:ext uri="{FF2B5EF4-FFF2-40B4-BE49-F238E27FC236}">
              <a16:creationId xmlns:a16="http://schemas.microsoft.com/office/drawing/2014/main" id="{A2946416-DD50-8574-02B7-7785DB2E6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9852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184</xdr:row>
      <xdr:rowOff>0</xdr:rowOff>
    </xdr:from>
    <xdr:to>
      <xdr:col>4</xdr:col>
      <xdr:colOff>190500</xdr:colOff>
      <xdr:row>184</xdr:row>
      <xdr:rowOff>190500</xdr:rowOff>
    </xdr:to>
    <xdr:pic>
      <xdr:nvPicPr>
        <xdr:cNvPr id="466" name="Picture 465">
          <a:extLst>
            <a:ext uri="{FF2B5EF4-FFF2-40B4-BE49-F238E27FC236}">
              <a16:creationId xmlns:a16="http://schemas.microsoft.com/office/drawing/2014/main" id="{24D2D3C6-E4A7-7389-60E9-FE3DD042D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040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187</xdr:row>
      <xdr:rowOff>0</xdr:rowOff>
    </xdr:from>
    <xdr:to>
      <xdr:col>4</xdr:col>
      <xdr:colOff>190500</xdr:colOff>
      <xdr:row>187</xdr:row>
      <xdr:rowOff>190500</xdr:rowOff>
    </xdr:to>
    <xdr:pic>
      <xdr:nvPicPr>
        <xdr:cNvPr id="467" name="Picture 466">
          <a:extLst>
            <a:ext uri="{FF2B5EF4-FFF2-40B4-BE49-F238E27FC236}">
              <a16:creationId xmlns:a16="http://schemas.microsoft.com/office/drawing/2014/main" id="{39C5EEC9-FF20-1101-A5E1-F8341CF3C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2047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188</xdr:row>
      <xdr:rowOff>0</xdr:rowOff>
    </xdr:from>
    <xdr:to>
      <xdr:col>4</xdr:col>
      <xdr:colOff>190500</xdr:colOff>
      <xdr:row>188</xdr:row>
      <xdr:rowOff>190500</xdr:rowOff>
    </xdr:to>
    <xdr:pic>
      <xdr:nvPicPr>
        <xdr:cNvPr id="468" name="Picture 467">
          <a:extLst>
            <a:ext uri="{FF2B5EF4-FFF2-40B4-BE49-F238E27FC236}">
              <a16:creationId xmlns:a16="http://schemas.microsoft.com/office/drawing/2014/main" id="{AC278DE7-F778-228D-0D4B-513520118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2595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189</xdr:row>
      <xdr:rowOff>0</xdr:rowOff>
    </xdr:from>
    <xdr:to>
      <xdr:col>4</xdr:col>
      <xdr:colOff>190500</xdr:colOff>
      <xdr:row>189</xdr:row>
      <xdr:rowOff>190500</xdr:rowOff>
    </xdr:to>
    <xdr:pic>
      <xdr:nvPicPr>
        <xdr:cNvPr id="469" name="Picture 468">
          <a:extLst>
            <a:ext uri="{FF2B5EF4-FFF2-40B4-BE49-F238E27FC236}">
              <a16:creationId xmlns:a16="http://schemas.microsoft.com/office/drawing/2014/main" id="{017E4D8B-F34D-5A85-BB15-A8E7D54A1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3144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190</xdr:row>
      <xdr:rowOff>0</xdr:rowOff>
    </xdr:from>
    <xdr:to>
      <xdr:col>4</xdr:col>
      <xdr:colOff>190500</xdr:colOff>
      <xdr:row>190</xdr:row>
      <xdr:rowOff>190500</xdr:rowOff>
    </xdr:to>
    <xdr:pic>
      <xdr:nvPicPr>
        <xdr:cNvPr id="470" name="Picture 469">
          <a:extLst>
            <a:ext uri="{FF2B5EF4-FFF2-40B4-BE49-F238E27FC236}">
              <a16:creationId xmlns:a16="http://schemas.microsoft.com/office/drawing/2014/main" id="{BB77053B-B4F1-76EF-CB16-068BEB5A1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369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191</xdr:row>
      <xdr:rowOff>0</xdr:rowOff>
    </xdr:from>
    <xdr:to>
      <xdr:col>4</xdr:col>
      <xdr:colOff>190500</xdr:colOff>
      <xdr:row>191</xdr:row>
      <xdr:rowOff>190500</xdr:rowOff>
    </xdr:to>
    <xdr:pic>
      <xdr:nvPicPr>
        <xdr:cNvPr id="471" name="Picture 470">
          <a:extLst>
            <a:ext uri="{FF2B5EF4-FFF2-40B4-BE49-F238E27FC236}">
              <a16:creationId xmlns:a16="http://schemas.microsoft.com/office/drawing/2014/main" id="{61581997-A444-E608-35CE-BDA5453FB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4241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192</xdr:row>
      <xdr:rowOff>0</xdr:rowOff>
    </xdr:from>
    <xdr:to>
      <xdr:col>4</xdr:col>
      <xdr:colOff>190500</xdr:colOff>
      <xdr:row>192</xdr:row>
      <xdr:rowOff>190500</xdr:rowOff>
    </xdr:to>
    <xdr:pic>
      <xdr:nvPicPr>
        <xdr:cNvPr id="472" name="Picture 471">
          <a:extLst>
            <a:ext uri="{FF2B5EF4-FFF2-40B4-BE49-F238E27FC236}">
              <a16:creationId xmlns:a16="http://schemas.microsoft.com/office/drawing/2014/main" id="{62391A84-9786-1739-C6B8-D3B95AD5B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479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193</xdr:row>
      <xdr:rowOff>0</xdr:rowOff>
    </xdr:from>
    <xdr:to>
      <xdr:col>4</xdr:col>
      <xdr:colOff>190500</xdr:colOff>
      <xdr:row>193</xdr:row>
      <xdr:rowOff>190500</xdr:rowOff>
    </xdr:to>
    <xdr:pic>
      <xdr:nvPicPr>
        <xdr:cNvPr id="473" name="Picture 472">
          <a:extLst>
            <a:ext uri="{FF2B5EF4-FFF2-40B4-BE49-F238E27FC236}">
              <a16:creationId xmlns:a16="http://schemas.microsoft.com/office/drawing/2014/main" id="{0C7309E5-A2BB-316E-A82D-88A0D0B4A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5338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194</xdr:row>
      <xdr:rowOff>0</xdr:rowOff>
    </xdr:from>
    <xdr:to>
      <xdr:col>4</xdr:col>
      <xdr:colOff>190500</xdr:colOff>
      <xdr:row>194</xdr:row>
      <xdr:rowOff>190500</xdr:rowOff>
    </xdr:to>
    <xdr:pic>
      <xdr:nvPicPr>
        <xdr:cNvPr id="474" name="Picture 473">
          <a:extLst>
            <a:ext uri="{FF2B5EF4-FFF2-40B4-BE49-F238E27FC236}">
              <a16:creationId xmlns:a16="http://schemas.microsoft.com/office/drawing/2014/main" id="{775A881D-E102-8FF5-6201-BA1C743F7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5887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195</xdr:row>
      <xdr:rowOff>0</xdr:rowOff>
    </xdr:from>
    <xdr:to>
      <xdr:col>4</xdr:col>
      <xdr:colOff>190500</xdr:colOff>
      <xdr:row>195</xdr:row>
      <xdr:rowOff>190500</xdr:rowOff>
    </xdr:to>
    <xdr:pic>
      <xdr:nvPicPr>
        <xdr:cNvPr id="475" name="Picture 474">
          <a:extLst>
            <a:ext uri="{FF2B5EF4-FFF2-40B4-BE49-F238E27FC236}">
              <a16:creationId xmlns:a16="http://schemas.microsoft.com/office/drawing/2014/main" id="{1DF4C8F9-AF03-5CA5-C66B-8B51A1083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43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196</xdr:row>
      <xdr:rowOff>0</xdr:rowOff>
    </xdr:from>
    <xdr:to>
      <xdr:col>4</xdr:col>
      <xdr:colOff>190500</xdr:colOff>
      <xdr:row>196</xdr:row>
      <xdr:rowOff>190500</xdr:rowOff>
    </xdr:to>
    <xdr:pic>
      <xdr:nvPicPr>
        <xdr:cNvPr id="476" name="Picture 475">
          <a:extLst>
            <a:ext uri="{FF2B5EF4-FFF2-40B4-BE49-F238E27FC236}">
              <a16:creationId xmlns:a16="http://schemas.microsoft.com/office/drawing/2014/main" id="{CC834096-7987-D643-A6AC-90DCFD2A1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98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197</xdr:row>
      <xdr:rowOff>0</xdr:rowOff>
    </xdr:from>
    <xdr:to>
      <xdr:col>4</xdr:col>
      <xdr:colOff>190500</xdr:colOff>
      <xdr:row>197</xdr:row>
      <xdr:rowOff>190500</xdr:rowOff>
    </xdr:to>
    <xdr:pic>
      <xdr:nvPicPr>
        <xdr:cNvPr id="477" name="Picture 476">
          <a:extLst>
            <a:ext uri="{FF2B5EF4-FFF2-40B4-BE49-F238E27FC236}">
              <a16:creationId xmlns:a16="http://schemas.microsoft.com/office/drawing/2014/main" id="{9EC67B95-192C-C158-9B7F-3E17C503F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533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198</xdr:row>
      <xdr:rowOff>0</xdr:rowOff>
    </xdr:from>
    <xdr:to>
      <xdr:col>4</xdr:col>
      <xdr:colOff>190500</xdr:colOff>
      <xdr:row>198</xdr:row>
      <xdr:rowOff>190500</xdr:rowOff>
    </xdr:to>
    <xdr:pic>
      <xdr:nvPicPr>
        <xdr:cNvPr id="478" name="Picture 477">
          <a:extLst>
            <a:ext uri="{FF2B5EF4-FFF2-40B4-BE49-F238E27FC236}">
              <a16:creationId xmlns:a16="http://schemas.microsoft.com/office/drawing/2014/main" id="{F3025949-F936-6E05-2797-186C46B0B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808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199</xdr:row>
      <xdr:rowOff>0</xdr:rowOff>
    </xdr:from>
    <xdr:to>
      <xdr:col>4</xdr:col>
      <xdr:colOff>190500</xdr:colOff>
      <xdr:row>199</xdr:row>
      <xdr:rowOff>190500</xdr:rowOff>
    </xdr:to>
    <xdr:pic>
      <xdr:nvPicPr>
        <xdr:cNvPr id="479" name="Picture 478">
          <a:extLst>
            <a:ext uri="{FF2B5EF4-FFF2-40B4-BE49-F238E27FC236}">
              <a16:creationId xmlns:a16="http://schemas.microsoft.com/office/drawing/2014/main" id="{D512E6E1-5E04-4724-7FD7-7E4C2212D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8630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200</xdr:row>
      <xdr:rowOff>0</xdr:rowOff>
    </xdr:from>
    <xdr:to>
      <xdr:col>4</xdr:col>
      <xdr:colOff>190500</xdr:colOff>
      <xdr:row>200</xdr:row>
      <xdr:rowOff>190500</xdr:rowOff>
    </xdr:to>
    <xdr:pic>
      <xdr:nvPicPr>
        <xdr:cNvPr id="480" name="Picture 479">
          <a:extLst>
            <a:ext uri="{FF2B5EF4-FFF2-40B4-BE49-F238E27FC236}">
              <a16:creationId xmlns:a16="http://schemas.microsoft.com/office/drawing/2014/main" id="{0468178E-D467-35FF-FD87-FE98A7531B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917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201</xdr:row>
      <xdr:rowOff>0</xdr:rowOff>
    </xdr:from>
    <xdr:to>
      <xdr:col>4</xdr:col>
      <xdr:colOff>190500</xdr:colOff>
      <xdr:row>201</xdr:row>
      <xdr:rowOff>190500</xdr:rowOff>
    </xdr:to>
    <xdr:pic>
      <xdr:nvPicPr>
        <xdr:cNvPr id="481" name="Picture 480">
          <a:extLst>
            <a:ext uri="{FF2B5EF4-FFF2-40B4-BE49-F238E27FC236}">
              <a16:creationId xmlns:a16="http://schemas.microsoft.com/office/drawing/2014/main" id="{C4CD4A46-6F59-0BF1-5163-9EE3CD1C5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9728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203</xdr:row>
      <xdr:rowOff>0</xdr:rowOff>
    </xdr:from>
    <xdr:to>
      <xdr:col>4</xdr:col>
      <xdr:colOff>190500</xdr:colOff>
      <xdr:row>203</xdr:row>
      <xdr:rowOff>190500</xdr:rowOff>
    </xdr:to>
    <xdr:pic>
      <xdr:nvPicPr>
        <xdr:cNvPr id="482" name="Picture 481">
          <a:extLst>
            <a:ext uri="{FF2B5EF4-FFF2-40B4-BE49-F238E27FC236}">
              <a16:creationId xmlns:a16="http://schemas.microsoft.com/office/drawing/2014/main" id="{F137474D-1868-D047-BEC8-6CCAA86D5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082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204</xdr:row>
      <xdr:rowOff>0</xdr:rowOff>
    </xdr:from>
    <xdr:to>
      <xdr:col>4</xdr:col>
      <xdr:colOff>190500</xdr:colOff>
      <xdr:row>204</xdr:row>
      <xdr:rowOff>190500</xdr:rowOff>
    </xdr:to>
    <xdr:pic>
      <xdr:nvPicPr>
        <xdr:cNvPr id="483" name="Picture 482">
          <a:extLst>
            <a:ext uri="{FF2B5EF4-FFF2-40B4-BE49-F238E27FC236}">
              <a16:creationId xmlns:a16="http://schemas.microsoft.com/office/drawing/2014/main" id="{B957D280-CC73-64EF-15CD-1F504EC9C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137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205</xdr:row>
      <xdr:rowOff>0</xdr:rowOff>
    </xdr:from>
    <xdr:to>
      <xdr:col>4</xdr:col>
      <xdr:colOff>190500</xdr:colOff>
      <xdr:row>205</xdr:row>
      <xdr:rowOff>190500</xdr:rowOff>
    </xdr:to>
    <xdr:pic>
      <xdr:nvPicPr>
        <xdr:cNvPr id="484" name="Picture 483">
          <a:extLst>
            <a:ext uri="{FF2B5EF4-FFF2-40B4-BE49-F238E27FC236}">
              <a16:creationId xmlns:a16="http://schemas.microsoft.com/office/drawing/2014/main" id="{D3F3AB06-5068-E589-9B46-58AEE5AAB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1922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206</xdr:row>
      <xdr:rowOff>0</xdr:rowOff>
    </xdr:from>
    <xdr:to>
      <xdr:col>4</xdr:col>
      <xdr:colOff>190500</xdr:colOff>
      <xdr:row>206</xdr:row>
      <xdr:rowOff>190500</xdr:rowOff>
    </xdr:to>
    <xdr:pic>
      <xdr:nvPicPr>
        <xdr:cNvPr id="485" name="Picture 484">
          <a:extLst>
            <a:ext uri="{FF2B5EF4-FFF2-40B4-BE49-F238E27FC236}">
              <a16:creationId xmlns:a16="http://schemas.microsoft.com/office/drawing/2014/main" id="{B5EA70AA-450E-53C7-B645-21739B349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247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208</xdr:row>
      <xdr:rowOff>0</xdr:rowOff>
    </xdr:from>
    <xdr:to>
      <xdr:col>4</xdr:col>
      <xdr:colOff>190500</xdr:colOff>
      <xdr:row>208</xdr:row>
      <xdr:rowOff>190500</xdr:rowOff>
    </xdr:to>
    <xdr:pic>
      <xdr:nvPicPr>
        <xdr:cNvPr id="486" name="Picture 485">
          <a:extLst>
            <a:ext uri="{FF2B5EF4-FFF2-40B4-BE49-F238E27FC236}">
              <a16:creationId xmlns:a16="http://schemas.microsoft.com/office/drawing/2014/main" id="{6D3C3957-D9FB-F00D-0D15-BF267763E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56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209</xdr:row>
      <xdr:rowOff>0</xdr:rowOff>
    </xdr:from>
    <xdr:to>
      <xdr:col>4</xdr:col>
      <xdr:colOff>190500</xdr:colOff>
      <xdr:row>209</xdr:row>
      <xdr:rowOff>190500</xdr:rowOff>
    </xdr:to>
    <xdr:pic>
      <xdr:nvPicPr>
        <xdr:cNvPr id="487" name="Picture 486">
          <a:extLst>
            <a:ext uri="{FF2B5EF4-FFF2-40B4-BE49-F238E27FC236}">
              <a16:creationId xmlns:a16="http://schemas.microsoft.com/office/drawing/2014/main" id="{FA945E77-EAD2-1D3A-A51F-6CD0C9428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4117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210</xdr:row>
      <xdr:rowOff>0</xdr:rowOff>
    </xdr:from>
    <xdr:to>
      <xdr:col>4</xdr:col>
      <xdr:colOff>190500</xdr:colOff>
      <xdr:row>210</xdr:row>
      <xdr:rowOff>190500</xdr:rowOff>
    </xdr:to>
    <xdr:pic>
      <xdr:nvPicPr>
        <xdr:cNvPr id="488" name="Picture 487">
          <a:extLst>
            <a:ext uri="{FF2B5EF4-FFF2-40B4-BE49-F238E27FC236}">
              <a16:creationId xmlns:a16="http://schemas.microsoft.com/office/drawing/2014/main" id="{1676C9F2-89DF-8204-8CBD-5CCA08313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466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212</xdr:row>
      <xdr:rowOff>0</xdr:rowOff>
    </xdr:from>
    <xdr:to>
      <xdr:col>4</xdr:col>
      <xdr:colOff>190500</xdr:colOff>
      <xdr:row>212</xdr:row>
      <xdr:rowOff>190500</xdr:rowOff>
    </xdr:to>
    <xdr:pic>
      <xdr:nvPicPr>
        <xdr:cNvPr id="489" name="Picture 488">
          <a:extLst>
            <a:ext uri="{FF2B5EF4-FFF2-40B4-BE49-F238E27FC236}">
              <a16:creationId xmlns:a16="http://schemas.microsoft.com/office/drawing/2014/main" id="{E1644541-32E5-5648-1C07-2ED901B35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763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213</xdr:row>
      <xdr:rowOff>0</xdr:rowOff>
    </xdr:from>
    <xdr:to>
      <xdr:col>4</xdr:col>
      <xdr:colOff>190500</xdr:colOff>
      <xdr:row>213</xdr:row>
      <xdr:rowOff>190500</xdr:rowOff>
    </xdr:to>
    <xdr:pic>
      <xdr:nvPicPr>
        <xdr:cNvPr id="490" name="Picture 489">
          <a:extLst>
            <a:ext uri="{FF2B5EF4-FFF2-40B4-BE49-F238E27FC236}">
              <a16:creationId xmlns:a16="http://schemas.microsoft.com/office/drawing/2014/main" id="{F1E8F0B7-49EA-62BA-6B91-3C8043E6C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6311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214</xdr:row>
      <xdr:rowOff>0</xdr:rowOff>
    </xdr:from>
    <xdr:to>
      <xdr:col>4</xdr:col>
      <xdr:colOff>190500</xdr:colOff>
      <xdr:row>214</xdr:row>
      <xdr:rowOff>190500</xdr:rowOff>
    </xdr:to>
    <xdr:pic>
      <xdr:nvPicPr>
        <xdr:cNvPr id="491" name="Picture 490">
          <a:extLst>
            <a:ext uri="{FF2B5EF4-FFF2-40B4-BE49-F238E27FC236}">
              <a16:creationId xmlns:a16="http://schemas.microsoft.com/office/drawing/2014/main" id="{5BBD36D4-0624-5E3C-8F07-D0E8D66A8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686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215</xdr:row>
      <xdr:rowOff>0</xdr:rowOff>
    </xdr:from>
    <xdr:to>
      <xdr:col>4</xdr:col>
      <xdr:colOff>190500</xdr:colOff>
      <xdr:row>215</xdr:row>
      <xdr:rowOff>190500</xdr:rowOff>
    </xdr:to>
    <xdr:pic>
      <xdr:nvPicPr>
        <xdr:cNvPr id="492" name="Picture 491">
          <a:extLst>
            <a:ext uri="{FF2B5EF4-FFF2-40B4-BE49-F238E27FC236}">
              <a16:creationId xmlns:a16="http://schemas.microsoft.com/office/drawing/2014/main" id="{144A3AFD-520E-1A7D-B61E-B4BDCF18E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40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216</xdr:row>
      <xdr:rowOff>0</xdr:rowOff>
    </xdr:from>
    <xdr:to>
      <xdr:col>4</xdr:col>
      <xdr:colOff>190500</xdr:colOff>
      <xdr:row>216</xdr:row>
      <xdr:rowOff>190500</xdr:rowOff>
    </xdr:to>
    <xdr:pic>
      <xdr:nvPicPr>
        <xdr:cNvPr id="493" name="Picture 492">
          <a:extLst>
            <a:ext uri="{FF2B5EF4-FFF2-40B4-BE49-F238E27FC236}">
              <a16:creationId xmlns:a16="http://schemas.microsoft.com/office/drawing/2014/main" id="{AEB54190-1069-E258-7B66-8078B5341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95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217</xdr:row>
      <xdr:rowOff>0</xdr:rowOff>
    </xdr:from>
    <xdr:to>
      <xdr:col>4</xdr:col>
      <xdr:colOff>190500</xdr:colOff>
      <xdr:row>217</xdr:row>
      <xdr:rowOff>190500</xdr:rowOff>
    </xdr:to>
    <xdr:pic>
      <xdr:nvPicPr>
        <xdr:cNvPr id="494" name="Picture 493">
          <a:extLst>
            <a:ext uri="{FF2B5EF4-FFF2-40B4-BE49-F238E27FC236}">
              <a16:creationId xmlns:a16="http://schemas.microsoft.com/office/drawing/2014/main" id="{19382FE8-7293-766B-C4EB-9284AEDB6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850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218</xdr:row>
      <xdr:rowOff>0</xdr:rowOff>
    </xdr:from>
    <xdr:to>
      <xdr:col>4</xdr:col>
      <xdr:colOff>190500</xdr:colOff>
      <xdr:row>218</xdr:row>
      <xdr:rowOff>190500</xdr:rowOff>
    </xdr:to>
    <xdr:pic>
      <xdr:nvPicPr>
        <xdr:cNvPr id="495" name="Picture 494">
          <a:extLst>
            <a:ext uri="{FF2B5EF4-FFF2-40B4-BE49-F238E27FC236}">
              <a16:creationId xmlns:a16="http://schemas.microsoft.com/office/drawing/2014/main" id="{B2F1B14F-E96F-422B-63AB-4E1A0B45D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9054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219</xdr:row>
      <xdr:rowOff>0</xdr:rowOff>
    </xdr:from>
    <xdr:to>
      <xdr:col>4</xdr:col>
      <xdr:colOff>190500</xdr:colOff>
      <xdr:row>219</xdr:row>
      <xdr:rowOff>190500</xdr:rowOff>
    </xdr:to>
    <xdr:pic>
      <xdr:nvPicPr>
        <xdr:cNvPr id="496" name="Picture 495">
          <a:extLst>
            <a:ext uri="{FF2B5EF4-FFF2-40B4-BE49-F238E27FC236}">
              <a16:creationId xmlns:a16="http://schemas.microsoft.com/office/drawing/2014/main" id="{7F0FC498-E5CE-DC82-BBD6-C7337F28B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9603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220</xdr:row>
      <xdr:rowOff>0</xdr:rowOff>
    </xdr:from>
    <xdr:to>
      <xdr:col>4</xdr:col>
      <xdr:colOff>190500</xdr:colOff>
      <xdr:row>220</xdr:row>
      <xdr:rowOff>190500</xdr:rowOff>
    </xdr:to>
    <xdr:pic>
      <xdr:nvPicPr>
        <xdr:cNvPr id="497" name="Picture 496">
          <a:extLst>
            <a:ext uri="{FF2B5EF4-FFF2-40B4-BE49-F238E27FC236}">
              <a16:creationId xmlns:a16="http://schemas.microsoft.com/office/drawing/2014/main" id="{179B4A9E-9B14-5474-F3AB-89D0DED50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152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221</xdr:row>
      <xdr:rowOff>0</xdr:rowOff>
    </xdr:from>
    <xdr:to>
      <xdr:col>4</xdr:col>
      <xdr:colOff>190500</xdr:colOff>
      <xdr:row>221</xdr:row>
      <xdr:rowOff>190500</xdr:rowOff>
    </xdr:to>
    <xdr:pic>
      <xdr:nvPicPr>
        <xdr:cNvPr id="498" name="Picture 497">
          <a:extLst>
            <a:ext uri="{FF2B5EF4-FFF2-40B4-BE49-F238E27FC236}">
              <a16:creationId xmlns:a16="http://schemas.microsoft.com/office/drawing/2014/main" id="{9FEE799D-916A-2C7B-409F-4482F2AF4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222</xdr:row>
      <xdr:rowOff>0</xdr:rowOff>
    </xdr:from>
    <xdr:to>
      <xdr:col>4</xdr:col>
      <xdr:colOff>190500</xdr:colOff>
      <xdr:row>222</xdr:row>
      <xdr:rowOff>190500</xdr:rowOff>
    </xdr:to>
    <xdr:pic>
      <xdr:nvPicPr>
        <xdr:cNvPr id="499" name="Picture 498">
          <a:extLst>
            <a:ext uri="{FF2B5EF4-FFF2-40B4-BE49-F238E27FC236}">
              <a16:creationId xmlns:a16="http://schemas.microsoft.com/office/drawing/2014/main" id="{3E3E36DD-AD24-796B-15B4-A29C447A8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124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223</xdr:row>
      <xdr:rowOff>0</xdr:rowOff>
    </xdr:from>
    <xdr:to>
      <xdr:col>4</xdr:col>
      <xdr:colOff>190500</xdr:colOff>
      <xdr:row>223</xdr:row>
      <xdr:rowOff>190500</xdr:rowOff>
    </xdr:to>
    <xdr:pic>
      <xdr:nvPicPr>
        <xdr:cNvPr id="500" name="Picture 499">
          <a:extLst>
            <a:ext uri="{FF2B5EF4-FFF2-40B4-BE49-F238E27FC236}">
              <a16:creationId xmlns:a16="http://schemas.microsoft.com/office/drawing/2014/main" id="{E641B06B-F7CB-0FD4-8EDC-F458DAABE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1798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224</xdr:row>
      <xdr:rowOff>0</xdr:rowOff>
    </xdr:from>
    <xdr:to>
      <xdr:col>4</xdr:col>
      <xdr:colOff>190500</xdr:colOff>
      <xdr:row>224</xdr:row>
      <xdr:rowOff>190500</xdr:rowOff>
    </xdr:to>
    <xdr:pic>
      <xdr:nvPicPr>
        <xdr:cNvPr id="501" name="Picture 500">
          <a:extLst>
            <a:ext uri="{FF2B5EF4-FFF2-40B4-BE49-F238E27FC236}">
              <a16:creationId xmlns:a16="http://schemas.microsoft.com/office/drawing/2014/main" id="{57738B9F-2360-8415-48DD-47838D870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2346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226</xdr:row>
      <xdr:rowOff>0</xdr:rowOff>
    </xdr:from>
    <xdr:to>
      <xdr:col>4</xdr:col>
      <xdr:colOff>190500</xdr:colOff>
      <xdr:row>226</xdr:row>
      <xdr:rowOff>190500</xdr:rowOff>
    </xdr:to>
    <xdr:pic>
      <xdr:nvPicPr>
        <xdr:cNvPr id="502" name="Picture 501">
          <a:extLst>
            <a:ext uri="{FF2B5EF4-FFF2-40B4-BE49-F238E27FC236}">
              <a16:creationId xmlns:a16="http://schemas.microsoft.com/office/drawing/2014/main" id="{BA462239-1970-3A41-FAB6-8A257EDFA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44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227</xdr:row>
      <xdr:rowOff>0</xdr:rowOff>
    </xdr:from>
    <xdr:to>
      <xdr:col>4</xdr:col>
      <xdr:colOff>190500</xdr:colOff>
      <xdr:row>227</xdr:row>
      <xdr:rowOff>190500</xdr:rowOff>
    </xdr:to>
    <xdr:pic>
      <xdr:nvPicPr>
        <xdr:cNvPr id="503" name="Picture 502">
          <a:extLst>
            <a:ext uri="{FF2B5EF4-FFF2-40B4-BE49-F238E27FC236}">
              <a16:creationId xmlns:a16="http://schemas.microsoft.com/office/drawing/2014/main" id="{0A1D1986-55BC-48F3-AE4D-10B50C5EC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99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228</xdr:row>
      <xdr:rowOff>0</xdr:rowOff>
    </xdr:from>
    <xdr:to>
      <xdr:col>4</xdr:col>
      <xdr:colOff>190500</xdr:colOff>
      <xdr:row>228</xdr:row>
      <xdr:rowOff>190500</xdr:rowOff>
    </xdr:to>
    <xdr:pic>
      <xdr:nvPicPr>
        <xdr:cNvPr id="504" name="Picture 503">
          <a:extLst>
            <a:ext uri="{FF2B5EF4-FFF2-40B4-BE49-F238E27FC236}">
              <a16:creationId xmlns:a16="http://schemas.microsoft.com/office/drawing/2014/main" id="{A71E9B0F-B802-056F-D552-E6747FE1D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4541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230</xdr:row>
      <xdr:rowOff>0</xdr:rowOff>
    </xdr:from>
    <xdr:to>
      <xdr:col>4</xdr:col>
      <xdr:colOff>190500</xdr:colOff>
      <xdr:row>230</xdr:row>
      <xdr:rowOff>190500</xdr:rowOff>
    </xdr:to>
    <xdr:pic>
      <xdr:nvPicPr>
        <xdr:cNvPr id="505" name="Picture 504">
          <a:extLst>
            <a:ext uri="{FF2B5EF4-FFF2-40B4-BE49-F238E27FC236}">
              <a16:creationId xmlns:a16="http://schemas.microsoft.com/office/drawing/2014/main" id="{5F6C3F10-DF26-F57D-2821-A19C076D1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563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231</xdr:row>
      <xdr:rowOff>0</xdr:rowOff>
    </xdr:from>
    <xdr:to>
      <xdr:col>4</xdr:col>
      <xdr:colOff>190500</xdr:colOff>
      <xdr:row>231</xdr:row>
      <xdr:rowOff>190500</xdr:rowOff>
    </xdr:to>
    <xdr:pic>
      <xdr:nvPicPr>
        <xdr:cNvPr id="506" name="Picture 505">
          <a:extLst>
            <a:ext uri="{FF2B5EF4-FFF2-40B4-BE49-F238E27FC236}">
              <a16:creationId xmlns:a16="http://schemas.microsoft.com/office/drawing/2014/main" id="{76AF156E-51E0-7480-7535-14061CEE7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187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232</xdr:row>
      <xdr:rowOff>0</xdr:rowOff>
    </xdr:from>
    <xdr:to>
      <xdr:col>4</xdr:col>
      <xdr:colOff>190500</xdr:colOff>
      <xdr:row>232</xdr:row>
      <xdr:rowOff>190500</xdr:rowOff>
    </xdr:to>
    <xdr:pic>
      <xdr:nvPicPr>
        <xdr:cNvPr id="507" name="Picture 506">
          <a:extLst>
            <a:ext uri="{FF2B5EF4-FFF2-40B4-BE49-F238E27FC236}">
              <a16:creationId xmlns:a16="http://schemas.microsoft.com/office/drawing/2014/main" id="{2E43205C-07D9-91DC-33CF-64E052D22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735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234</xdr:row>
      <xdr:rowOff>0</xdr:rowOff>
    </xdr:from>
    <xdr:to>
      <xdr:col>4</xdr:col>
      <xdr:colOff>190500</xdr:colOff>
      <xdr:row>234</xdr:row>
      <xdr:rowOff>190500</xdr:rowOff>
    </xdr:to>
    <xdr:pic>
      <xdr:nvPicPr>
        <xdr:cNvPr id="508" name="Picture 507">
          <a:extLst>
            <a:ext uri="{FF2B5EF4-FFF2-40B4-BE49-F238E27FC236}">
              <a16:creationId xmlns:a16="http://schemas.microsoft.com/office/drawing/2014/main" id="{FF45D2A4-6195-ADA7-C741-D35BE5AED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7833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235</xdr:row>
      <xdr:rowOff>0</xdr:rowOff>
    </xdr:from>
    <xdr:to>
      <xdr:col>4</xdr:col>
      <xdr:colOff>190500</xdr:colOff>
      <xdr:row>235</xdr:row>
      <xdr:rowOff>190500</xdr:rowOff>
    </xdr:to>
    <xdr:pic>
      <xdr:nvPicPr>
        <xdr:cNvPr id="509" name="Picture 508">
          <a:extLst>
            <a:ext uri="{FF2B5EF4-FFF2-40B4-BE49-F238E27FC236}">
              <a16:creationId xmlns:a16="http://schemas.microsoft.com/office/drawing/2014/main" id="{53FE16A1-3506-E171-387D-6C89B1F64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38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236</xdr:row>
      <xdr:rowOff>0</xdr:rowOff>
    </xdr:from>
    <xdr:to>
      <xdr:col>4</xdr:col>
      <xdr:colOff>190500</xdr:colOff>
      <xdr:row>236</xdr:row>
      <xdr:rowOff>190500</xdr:rowOff>
    </xdr:to>
    <xdr:pic>
      <xdr:nvPicPr>
        <xdr:cNvPr id="510" name="Picture 509">
          <a:extLst>
            <a:ext uri="{FF2B5EF4-FFF2-40B4-BE49-F238E27FC236}">
              <a16:creationId xmlns:a16="http://schemas.microsoft.com/office/drawing/2014/main" id="{1D86E5FA-D68C-AADB-C895-A448F94E0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930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239</xdr:row>
      <xdr:rowOff>0</xdr:rowOff>
    </xdr:from>
    <xdr:to>
      <xdr:col>4</xdr:col>
      <xdr:colOff>190500</xdr:colOff>
      <xdr:row>239</xdr:row>
      <xdr:rowOff>190500</xdr:rowOff>
    </xdr:to>
    <xdr:pic>
      <xdr:nvPicPr>
        <xdr:cNvPr id="511" name="Picture 510">
          <a:extLst>
            <a:ext uri="{FF2B5EF4-FFF2-40B4-BE49-F238E27FC236}">
              <a16:creationId xmlns:a16="http://schemas.microsoft.com/office/drawing/2014/main" id="{964A3488-201C-082B-CD0F-2FAABC0A4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057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240</xdr:row>
      <xdr:rowOff>0</xdr:rowOff>
    </xdr:from>
    <xdr:to>
      <xdr:col>4</xdr:col>
      <xdr:colOff>190500</xdr:colOff>
      <xdr:row>240</xdr:row>
      <xdr:rowOff>190500</xdr:rowOff>
    </xdr:to>
    <xdr:pic>
      <xdr:nvPicPr>
        <xdr:cNvPr id="512" name="Picture 511">
          <a:extLst>
            <a:ext uri="{FF2B5EF4-FFF2-40B4-BE49-F238E27FC236}">
              <a16:creationId xmlns:a16="http://schemas.microsoft.com/office/drawing/2014/main" id="{C75F407A-E07A-9A88-EF16-F01825077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1124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241</xdr:row>
      <xdr:rowOff>0</xdr:rowOff>
    </xdr:from>
    <xdr:to>
      <xdr:col>4</xdr:col>
      <xdr:colOff>190500</xdr:colOff>
      <xdr:row>241</xdr:row>
      <xdr:rowOff>190500</xdr:rowOff>
    </xdr:to>
    <xdr:pic>
      <xdr:nvPicPr>
        <xdr:cNvPr id="513" name="Picture 512">
          <a:extLst>
            <a:ext uri="{FF2B5EF4-FFF2-40B4-BE49-F238E27FC236}">
              <a16:creationId xmlns:a16="http://schemas.microsoft.com/office/drawing/2014/main" id="{F8B3B1B3-46E7-BAFF-D03C-E80883B79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1673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242</xdr:row>
      <xdr:rowOff>0</xdr:rowOff>
    </xdr:from>
    <xdr:to>
      <xdr:col>4</xdr:col>
      <xdr:colOff>190500</xdr:colOff>
      <xdr:row>242</xdr:row>
      <xdr:rowOff>190500</xdr:rowOff>
    </xdr:to>
    <xdr:pic>
      <xdr:nvPicPr>
        <xdr:cNvPr id="514" name="Picture 513">
          <a:extLst>
            <a:ext uri="{FF2B5EF4-FFF2-40B4-BE49-F238E27FC236}">
              <a16:creationId xmlns:a16="http://schemas.microsoft.com/office/drawing/2014/main" id="{208F5934-AA21-70F8-D7F0-4E8876781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222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243</xdr:row>
      <xdr:rowOff>0</xdr:rowOff>
    </xdr:from>
    <xdr:to>
      <xdr:col>4</xdr:col>
      <xdr:colOff>190500</xdr:colOff>
      <xdr:row>243</xdr:row>
      <xdr:rowOff>190500</xdr:rowOff>
    </xdr:to>
    <xdr:pic>
      <xdr:nvPicPr>
        <xdr:cNvPr id="515" name="Picture 514">
          <a:extLst>
            <a:ext uri="{FF2B5EF4-FFF2-40B4-BE49-F238E27FC236}">
              <a16:creationId xmlns:a16="http://schemas.microsoft.com/office/drawing/2014/main" id="{9042DED5-9464-8CD7-7552-E98ACF8DF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770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244</xdr:row>
      <xdr:rowOff>0</xdr:rowOff>
    </xdr:from>
    <xdr:to>
      <xdr:col>4</xdr:col>
      <xdr:colOff>190500</xdr:colOff>
      <xdr:row>244</xdr:row>
      <xdr:rowOff>190500</xdr:rowOff>
    </xdr:to>
    <xdr:pic>
      <xdr:nvPicPr>
        <xdr:cNvPr id="516" name="Picture 515">
          <a:extLst>
            <a:ext uri="{FF2B5EF4-FFF2-40B4-BE49-F238E27FC236}">
              <a16:creationId xmlns:a16="http://schemas.microsoft.com/office/drawing/2014/main" id="{950B05AA-70BC-E727-413F-993C6B632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31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245</xdr:row>
      <xdr:rowOff>0</xdr:rowOff>
    </xdr:from>
    <xdr:to>
      <xdr:col>4</xdr:col>
      <xdr:colOff>190500</xdr:colOff>
      <xdr:row>245</xdr:row>
      <xdr:rowOff>190500</xdr:rowOff>
    </xdr:to>
    <xdr:pic>
      <xdr:nvPicPr>
        <xdr:cNvPr id="517" name="Picture 516">
          <a:extLst>
            <a:ext uri="{FF2B5EF4-FFF2-40B4-BE49-F238E27FC236}">
              <a16:creationId xmlns:a16="http://schemas.microsoft.com/office/drawing/2014/main" id="{CF8BA9A5-9131-41D3-E4DF-EA2DEE943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868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246</xdr:row>
      <xdr:rowOff>0</xdr:rowOff>
    </xdr:from>
    <xdr:to>
      <xdr:col>4</xdr:col>
      <xdr:colOff>190500</xdr:colOff>
      <xdr:row>246</xdr:row>
      <xdr:rowOff>190500</xdr:rowOff>
    </xdr:to>
    <xdr:pic>
      <xdr:nvPicPr>
        <xdr:cNvPr id="518" name="Picture 517">
          <a:extLst>
            <a:ext uri="{FF2B5EF4-FFF2-40B4-BE49-F238E27FC236}">
              <a16:creationId xmlns:a16="http://schemas.microsoft.com/office/drawing/2014/main" id="{1D9C5110-3954-27FC-A339-64A121BB8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41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247</xdr:row>
      <xdr:rowOff>0</xdr:rowOff>
    </xdr:from>
    <xdr:to>
      <xdr:col>4</xdr:col>
      <xdr:colOff>190500</xdr:colOff>
      <xdr:row>247</xdr:row>
      <xdr:rowOff>190500</xdr:rowOff>
    </xdr:to>
    <xdr:pic>
      <xdr:nvPicPr>
        <xdr:cNvPr id="519" name="Picture 518">
          <a:extLst>
            <a:ext uri="{FF2B5EF4-FFF2-40B4-BE49-F238E27FC236}">
              <a16:creationId xmlns:a16="http://schemas.microsoft.com/office/drawing/2014/main" id="{EE4D3F3E-B896-954C-3E73-8A428C97E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96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248</xdr:row>
      <xdr:rowOff>0</xdr:rowOff>
    </xdr:from>
    <xdr:to>
      <xdr:col>4</xdr:col>
      <xdr:colOff>190500</xdr:colOff>
      <xdr:row>248</xdr:row>
      <xdr:rowOff>190500</xdr:rowOff>
    </xdr:to>
    <xdr:pic>
      <xdr:nvPicPr>
        <xdr:cNvPr id="520" name="Picture 519">
          <a:extLst>
            <a:ext uri="{FF2B5EF4-FFF2-40B4-BE49-F238E27FC236}">
              <a16:creationId xmlns:a16="http://schemas.microsoft.com/office/drawing/2014/main" id="{E964C682-021B-B647-E083-4C2D2F9BB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51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249</xdr:row>
      <xdr:rowOff>0</xdr:rowOff>
    </xdr:from>
    <xdr:to>
      <xdr:col>4</xdr:col>
      <xdr:colOff>190500</xdr:colOff>
      <xdr:row>249</xdr:row>
      <xdr:rowOff>190500</xdr:rowOff>
    </xdr:to>
    <xdr:pic>
      <xdr:nvPicPr>
        <xdr:cNvPr id="521" name="Picture 520">
          <a:extLst>
            <a:ext uri="{FF2B5EF4-FFF2-40B4-BE49-F238E27FC236}">
              <a16:creationId xmlns:a16="http://schemas.microsoft.com/office/drawing/2014/main" id="{02548A81-A932-D140-695B-D2D097530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606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250</xdr:row>
      <xdr:rowOff>0</xdr:rowOff>
    </xdr:from>
    <xdr:to>
      <xdr:col>4</xdr:col>
      <xdr:colOff>190500</xdr:colOff>
      <xdr:row>250</xdr:row>
      <xdr:rowOff>190500</xdr:rowOff>
    </xdr:to>
    <xdr:pic>
      <xdr:nvPicPr>
        <xdr:cNvPr id="522" name="Picture 521">
          <a:extLst>
            <a:ext uri="{FF2B5EF4-FFF2-40B4-BE49-F238E27FC236}">
              <a16:creationId xmlns:a16="http://schemas.microsoft.com/office/drawing/2014/main" id="{2D050EDB-7CD4-DC7F-3483-359079677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661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251</xdr:row>
      <xdr:rowOff>0</xdr:rowOff>
    </xdr:from>
    <xdr:to>
      <xdr:col>4</xdr:col>
      <xdr:colOff>190500</xdr:colOff>
      <xdr:row>251</xdr:row>
      <xdr:rowOff>190500</xdr:rowOff>
    </xdr:to>
    <xdr:pic>
      <xdr:nvPicPr>
        <xdr:cNvPr id="523" name="Picture 522">
          <a:extLst>
            <a:ext uri="{FF2B5EF4-FFF2-40B4-BE49-F238E27FC236}">
              <a16:creationId xmlns:a16="http://schemas.microsoft.com/office/drawing/2014/main" id="{8E4DD248-B55D-D687-80AC-78D0986F8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7160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252</xdr:row>
      <xdr:rowOff>0</xdr:rowOff>
    </xdr:from>
    <xdr:to>
      <xdr:col>4</xdr:col>
      <xdr:colOff>190500</xdr:colOff>
      <xdr:row>252</xdr:row>
      <xdr:rowOff>190500</xdr:rowOff>
    </xdr:to>
    <xdr:pic>
      <xdr:nvPicPr>
        <xdr:cNvPr id="524" name="Picture 523">
          <a:extLst>
            <a:ext uri="{FF2B5EF4-FFF2-40B4-BE49-F238E27FC236}">
              <a16:creationId xmlns:a16="http://schemas.microsoft.com/office/drawing/2014/main" id="{45984182-A52E-40AB-02E1-999D1DAF8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770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253</xdr:row>
      <xdr:rowOff>0</xdr:rowOff>
    </xdr:from>
    <xdr:to>
      <xdr:col>4</xdr:col>
      <xdr:colOff>190500</xdr:colOff>
      <xdr:row>253</xdr:row>
      <xdr:rowOff>190500</xdr:rowOff>
    </xdr:to>
    <xdr:pic>
      <xdr:nvPicPr>
        <xdr:cNvPr id="525" name="Picture 524">
          <a:extLst>
            <a:ext uri="{FF2B5EF4-FFF2-40B4-BE49-F238E27FC236}">
              <a16:creationId xmlns:a16="http://schemas.microsoft.com/office/drawing/2014/main" id="{5D0963B6-061B-E89D-D393-5947D3108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25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254</xdr:row>
      <xdr:rowOff>0</xdr:rowOff>
    </xdr:from>
    <xdr:to>
      <xdr:col>4</xdr:col>
      <xdr:colOff>190500</xdr:colOff>
      <xdr:row>254</xdr:row>
      <xdr:rowOff>190500</xdr:rowOff>
    </xdr:to>
    <xdr:pic>
      <xdr:nvPicPr>
        <xdr:cNvPr id="526" name="Picture 525">
          <a:extLst>
            <a:ext uri="{FF2B5EF4-FFF2-40B4-BE49-F238E27FC236}">
              <a16:creationId xmlns:a16="http://schemas.microsoft.com/office/drawing/2014/main" id="{0F009F89-DC05-713B-C08D-7F8AE4F93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80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255</xdr:row>
      <xdr:rowOff>0</xdr:rowOff>
    </xdr:from>
    <xdr:to>
      <xdr:col>4</xdr:col>
      <xdr:colOff>190500</xdr:colOff>
      <xdr:row>255</xdr:row>
      <xdr:rowOff>190500</xdr:rowOff>
    </xdr:to>
    <xdr:pic>
      <xdr:nvPicPr>
        <xdr:cNvPr id="527" name="Picture 526">
          <a:extLst>
            <a:ext uri="{FF2B5EF4-FFF2-40B4-BE49-F238E27FC236}">
              <a16:creationId xmlns:a16="http://schemas.microsoft.com/office/drawing/2014/main" id="{AE3BE317-E979-D76A-7BA1-F0FCB2AEDD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35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256</xdr:row>
      <xdr:rowOff>0</xdr:rowOff>
    </xdr:from>
    <xdr:to>
      <xdr:col>4</xdr:col>
      <xdr:colOff>190500</xdr:colOff>
      <xdr:row>256</xdr:row>
      <xdr:rowOff>190500</xdr:rowOff>
    </xdr:to>
    <xdr:pic>
      <xdr:nvPicPr>
        <xdr:cNvPr id="528" name="Picture 527">
          <a:extLst>
            <a:ext uri="{FF2B5EF4-FFF2-40B4-BE49-F238E27FC236}">
              <a16:creationId xmlns:a16="http://schemas.microsoft.com/office/drawing/2014/main" id="{309866C8-CBAC-12DA-968E-D98A09374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90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257</xdr:row>
      <xdr:rowOff>0</xdr:rowOff>
    </xdr:from>
    <xdr:to>
      <xdr:col>4</xdr:col>
      <xdr:colOff>190500</xdr:colOff>
      <xdr:row>257</xdr:row>
      <xdr:rowOff>190500</xdr:rowOff>
    </xdr:to>
    <xdr:pic>
      <xdr:nvPicPr>
        <xdr:cNvPr id="529" name="Picture 528">
          <a:extLst>
            <a:ext uri="{FF2B5EF4-FFF2-40B4-BE49-F238E27FC236}">
              <a16:creationId xmlns:a16="http://schemas.microsoft.com/office/drawing/2014/main" id="{BDF6D140-2224-41FF-091D-1E3898AC6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045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258</xdr:row>
      <xdr:rowOff>0</xdr:rowOff>
    </xdr:from>
    <xdr:to>
      <xdr:col>4</xdr:col>
      <xdr:colOff>190500</xdr:colOff>
      <xdr:row>258</xdr:row>
      <xdr:rowOff>190500</xdr:rowOff>
    </xdr:to>
    <xdr:pic>
      <xdr:nvPicPr>
        <xdr:cNvPr id="530" name="Picture 529">
          <a:extLst>
            <a:ext uri="{FF2B5EF4-FFF2-40B4-BE49-F238E27FC236}">
              <a16:creationId xmlns:a16="http://schemas.microsoft.com/office/drawing/2014/main" id="{FFC4878F-77BD-B4EC-8DBD-20E3076C4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100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259</xdr:row>
      <xdr:rowOff>0</xdr:rowOff>
    </xdr:from>
    <xdr:to>
      <xdr:col>4</xdr:col>
      <xdr:colOff>190500</xdr:colOff>
      <xdr:row>259</xdr:row>
      <xdr:rowOff>190500</xdr:rowOff>
    </xdr:to>
    <xdr:pic>
      <xdr:nvPicPr>
        <xdr:cNvPr id="531" name="Picture 530">
          <a:extLst>
            <a:ext uri="{FF2B5EF4-FFF2-40B4-BE49-F238E27FC236}">
              <a16:creationId xmlns:a16="http://schemas.microsoft.com/office/drawing/2014/main" id="{DBEADC7E-91B0-726F-5CF0-FCDBCF36F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1549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260</xdr:row>
      <xdr:rowOff>0</xdr:rowOff>
    </xdr:from>
    <xdr:to>
      <xdr:col>4</xdr:col>
      <xdr:colOff>190500</xdr:colOff>
      <xdr:row>260</xdr:row>
      <xdr:rowOff>190500</xdr:rowOff>
    </xdr:to>
    <xdr:pic>
      <xdr:nvPicPr>
        <xdr:cNvPr id="532" name="Picture 531">
          <a:extLst>
            <a:ext uri="{FF2B5EF4-FFF2-40B4-BE49-F238E27FC236}">
              <a16:creationId xmlns:a16="http://schemas.microsoft.com/office/drawing/2014/main" id="{56141B8E-CAD4-4134-DB4D-100A3F4FE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209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261</xdr:row>
      <xdr:rowOff>0</xdr:rowOff>
    </xdr:from>
    <xdr:to>
      <xdr:col>4</xdr:col>
      <xdr:colOff>190500</xdr:colOff>
      <xdr:row>261</xdr:row>
      <xdr:rowOff>190500</xdr:rowOff>
    </xdr:to>
    <xdr:pic>
      <xdr:nvPicPr>
        <xdr:cNvPr id="533" name="Picture 532">
          <a:extLst>
            <a:ext uri="{FF2B5EF4-FFF2-40B4-BE49-F238E27FC236}">
              <a16:creationId xmlns:a16="http://schemas.microsoft.com/office/drawing/2014/main" id="{6266C359-46D6-25DE-FD0D-42B7E4BFF4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264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262</xdr:row>
      <xdr:rowOff>0</xdr:rowOff>
    </xdr:from>
    <xdr:to>
      <xdr:col>4</xdr:col>
      <xdr:colOff>190500</xdr:colOff>
      <xdr:row>262</xdr:row>
      <xdr:rowOff>190500</xdr:rowOff>
    </xdr:to>
    <xdr:pic>
      <xdr:nvPicPr>
        <xdr:cNvPr id="534" name="Picture 533">
          <a:extLst>
            <a:ext uri="{FF2B5EF4-FFF2-40B4-BE49-F238E27FC236}">
              <a16:creationId xmlns:a16="http://schemas.microsoft.com/office/drawing/2014/main" id="{BFABAAD9-9C52-3F01-97CF-CCD06D6FD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319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263</xdr:row>
      <xdr:rowOff>0</xdr:rowOff>
    </xdr:from>
    <xdr:to>
      <xdr:col>4</xdr:col>
      <xdr:colOff>190500</xdr:colOff>
      <xdr:row>263</xdr:row>
      <xdr:rowOff>190500</xdr:rowOff>
    </xdr:to>
    <xdr:pic>
      <xdr:nvPicPr>
        <xdr:cNvPr id="535" name="Picture 534">
          <a:extLst>
            <a:ext uri="{FF2B5EF4-FFF2-40B4-BE49-F238E27FC236}">
              <a16:creationId xmlns:a16="http://schemas.microsoft.com/office/drawing/2014/main" id="{4BA36450-7F7C-9CE0-743A-99ECE5E26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374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264</xdr:row>
      <xdr:rowOff>0</xdr:rowOff>
    </xdr:from>
    <xdr:to>
      <xdr:col>4</xdr:col>
      <xdr:colOff>190500</xdr:colOff>
      <xdr:row>264</xdr:row>
      <xdr:rowOff>190500</xdr:rowOff>
    </xdr:to>
    <xdr:pic>
      <xdr:nvPicPr>
        <xdr:cNvPr id="536" name="Picture 535">
          <a:extLst>
            <a:ext uri="{FF2B5EF4-FFF2-40B4-BE49-F238E27FC236}">
              <a16:creationId xmlns:a16="http://schemas.microsoft.com/office/drawing/2014/main" id="{07E889D7-C1E5-2809-BAA2-7BBBC7E01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429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265</xdr:row>
      <xdr:rowOff>0</xdr:rowOff>
    </xdr:from>
    <xdr:to>
      <xdr:col>4</xdr:col>
      <xdr:colOff>190500</xdr:colOff>
      <xdr:row>265</xdr:row>
      <xdr:rowOff>190500</xdr:rowOff>
    </xdr:to>
    <xdr:pic>
      <xdr:nvPicPr>
        <xdr:cNvPr id="537" name="Picture 536">
          <a:extLst>
            <a:ext uri="{FF2B5EF4-FFF2-40B4-BE49-F238E27FC236}">
              <a16:creationId xmlns:a16="http://schemas.microsoft.com/office/drawing/2014/main" id="{04E485A2-0037-F655-756A-7D5778CED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484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266</xdr:row>
      <xdr:rowOff>0</xdr:rowOff>
    </xdr:from>
    <xdr:to>
      <xdr:col>4</xdr:col>
      <xdr:colOff>190500</xdr:colOff>
      <xdr:row>266</xdr:row>
      <xdr:rowOff>190500</xdr:rowOff>
    </xdr:to>
    <xdr:pic>
      <xdr:nvPicPr>
        <xdr:cNvPr id="538" name="Picture 537">
          <a:extLst>
            <a:ext uri="{FF2B5EF4-FFF2-40B4-BE49-F238E27FC236}">
              <a16:creationId xmlns:a16="http://schemas.microsoft.com/office/drawing/2014/main" id="{3A2A025A-F60C-D369-0FCF-0A46FAC24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5389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267</xdr:row>
      <xdr:rowOff>0</xdr:rowOff>
    </xdr:from>
    <xdr:to>
      <xdr:col>4</xdr:col>
      <xdr:colOff>190500</xdr:colOff>
      <xdr:row>267</xdr:row>
      <xdr:rowOff>190500</xdr:rowOff>
    </xdr:to>
    <xdr:pic>
      <xdr:nvPicPr>
        <xdr:cNvPr id="539" name="Picture 538">
          <a:extLst>
            <a:ext uri="{FF2B5EF4-FFF2-40B4-BE49-F238E27FC236}">
              <a16:creationId xmlns:a16="http://schemas.microsoft.com/office/drawing/2014/main" id="{67DE31C9-F7DC-509E-BC3C-6A28105EA0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5938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268</xdr:row>
      <xdr:rowOff>0</xdr:rowOff>
    </xdr:from>
    <xdr:to>
      <xdr:col>4</xdr:col>
      <xdr:colOff>190500</xdr:colOff>
      <xdr:row>268</xdr:row>
      <xdr:rowOff>190500</xdr:rowOff>
    </xdr:to>
    <xdr:pic>
      <xdr:nvPicPr>
        <xdr:cNvPr id="540" name="Picture 539">
          <a:extLst>
            <a:ext uri="{FF2B5EF4-FFF2-40B4-BE49-F238E27FC236}">
              <a16:creationId xmlns:a16="http://schemas.microsoft.com/office/drawing/2014/main" id="{262B09C9-43DA-645C-B45E-25519BC6F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648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269</xdr:row>
      <xdr:rowOff>0</xdr:rowOff>
    </xdr:from>
    <xdr:to>
      <xdr:col>4</xdr:col>
      <xdr:colOff>190500</xdr:colOff>
      <xdr:row>269</xdr:row>
      <xdr:rowOff>190500</xdr:rowOff>
    </xdr:to>
    <xdr:pic>
      <xdr:nvPicPr>
        <xdr:cNvPr id="541" name="Picture 540">
          <a:extLst>
            <a:ext uri="{FF2B5EF4-FFF2-40B4-BE49-F238E27FC236}">
              <a16:creationId xmlns:a16="http://schemas.microsoft.com/office/drawing/2014/main" id="{FD5052EC-FD1B-28CD-A342-7358C8BE27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7035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280</xdr:row>
      <xdr:rowOff>0</xdr:rowOff>
    </xdr:from>
    <xdr:to>
      <xdr:col>4</xdr:col>
      <xdr:colOff>190500</xdr:colOff>
      <xdr:row>280</xdr:row>
      <xdr:rowOff>190500</xdr:rowOff>
    </xdr:to>
    <xdr:pic>
      <xdr:nvPicPr>
        <xdr:cNvPr id="542" name="Picture 541">
          <a:extLst>
            <a:ext uri="{FF2B5EF4-FFF2-40B4-BE49-F238E27FC236}">
              <a16:creationId xmlns:a16="http://schemas.microsoft.com/office/drawing/2014/main" id="{3537B310-6E46-09B6-E112-DCAA2E350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07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281</xdr:row>
      <xdr:rowOff>0</xdr:rowOff>
    </xdr:from>
    <xdr:to>
      <xdr:col>4</xdr:col>
      <xdr:colOff>190500</xdr:colOff>
      <xdr:row>281</xdr:row>
      <xdr:rowOff>190500</xdr:rowOff>
    </xdr:to>
    <xdr:pic>
      <xdr:nvPicPr>
        <xdr:cNvPr id="543" name="Picture 542">
          <a:extLst>
            <a:ext uri="{FF2B5EF4-FFF2-40B4-BE49-F238E27FC236}">
              <a16:creationId xmlns:a16="http://schemas.microsoft.com/office/drawing/2014/main" id="{A4FCF4AA-3EF3-1A84-DFEC-7D48A4E1A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282</xdr:row>
      <xdr:rowOff>0</xdr:rowOff>
    </xdr:from>
    <xdr:to>
      <xdr:col>4</xdr:col>
      <xdr:colOff>190500</xdr:colOff>
      <xdr:row>282</xdr:row>
      <xdr:rowOff>190500</xdr:rowOff>
    </xdr:to>
    <xdr:pic>
      <xdr:nvPicPr>
        <xdr:cNvPr id="544" name="Picture 543">
          <a:extLst>
            <a:ext uri="{FF2B5EF4-FFF2-40B4-BE49-F238E27FC236}">
              <a16:creationId xmlns:a16="http://schemas.microsoft.com/office/drawing/2014/main" id="{7E9AFA63-C5A8-1A35-6627-093E60F71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416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283</xdr:row>
      <xdr:rowOff>0</xdr:rowOff>
    </xdr:from>
    <xdr:to>
      <xdr:col>4</xdr:col>
      <xdr:colOff>190500</xdr:colOff>
      <xdr:row>283</xdr:row>
      <xdr:rowOff>190500</xdr:rowOff>
    </xdr:to>
    <xdr:pic>
      <xdr:nvPicPr>
        <xdr:cNvPr id="545" name="Picture 544">
          <a:extLst>
            <a:ext uri="{FF2B5EF4-FFF2-40B4-BE49-F238E27FC236}">
              <a16:creationId xmlns:a16="http://schemas.microsoft.com/office/drawing/2014/main" id="{0A9A57BF-18F0-31C3-F7E9-8D97156F0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4716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284</xdr:row>
      <xdr:rowOff>0</xdr:rowOff>
    </xdr:from>
    <xdr:to>
      <xdr:col>4</xdr:col>
      <xdr:colOff>190500</xdr:colOff>
      <xdr:row>284</xdr:row>
      <xdr:rowOff>190500</xdr:rowOff>
    </xdr:to>
    <xdr:pic>
      <xdr:nvPicPr>
        <xdr:cNvPr id="546" name="Picture 545">
          <a:extLst>
            <a:ext uri="{FF2B5EF4-FFF2-40B4-BE49-F238E27FC236}">
              <a16:creationId xmlns:a16="http://schemas.microsoft.com/office/drawing/2014/main" id="{448757F3-8C37-4B04-71A3-B5F8969AB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526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285</xdr:row>
      <xdr:rowOff>0</xdr:rowOff>
    </xdr:from>
    <xdr:to>
      <xdr:col>4</xdr:col>
      <xdr:colOff>190500</xdr:colOff>
      <xdr:row>285</xdr:row>
      <xdr:rowOff>190500</xdr:rowOff>
    </xdr:to>
    <xdr:pic>
      <xdr:nvPicPr>
        <xdr:cNvPr id="547" name="Picture 546">
          <a:extLst>
            <a:ext uri="{FF2B5EF4-FFF2-40B4-BE49-F238E27FC236}">
              <a16:creationId xmlns:a16="http://schemas.microsoft.com/office/drawing/2014/main" id="{FE42378C-C980-57E4-8FD7-2A090E690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5813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287</xdr:row>
      <xdr:rowOff>0</xdr:rowOff>
    </xdr:from>
    <xdr:to>
      <xdr:col>4</xdr:col>
      <xdr:colOff>190500</xdr:colOff>
      <xdr:row>287</xdr:row>
      <xdr:rowOff>190500</xdr:rowOff>
    </xdr:to>
    <xdr:pic>
      <xdr:nvPicPr>
        <xdr:cNvPr id="548" name="Picture 547">
          <a:extLst>
            <a:ext uri="{FF2B5EF4-FFF2-40B4-BE49-F238E27FC236}">
              <a16:creationId xmlns:a16="http://schemas.microsoft.com/office/drawing/2014/main" id="{5F30FAC7-C131-C6E3-55E9-AFE508BC9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6911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288</xdr:row>
      <xdr:rowOff>0</xdr:rowOff>
    </xdr:from>
    <xdr:to>
      <xdr:col>4</xdr:col>
      <xdr:colOff>190500</xdr:colOff>
      <xdr:row>288</xdr:row>
      <xdr:rowOff>190500</xdr:rowOff>
    </xdr:to>
    <xdr:pic>
      <xdr:nvPicPr>
        <xdr:cNvPr id="549" name="Picture 548">
          <a:extLst>
            <a:ext uri="{FF2B5EF4-FFF2-40B4-BE49-F238E27FC236}">
              <a16:creationId xmlns:a16="http://schemas.microsoft.com/office/drawing/2014/main" id="{6A309B94-EC9B-8719-AC4B-C00006F85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745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289</xdr:row>
      <xdr:rowOff>0</xdr:rowOff>
    </xdr:from>
    <xdr:to>
      <xdr:col>4</xdr:col>
      <xdr:colOff>190500</xdr:colOff>
      <xdr:row>289</xdr:row>
      <xdr:rowOff>190500</xdr:rowOff>
    </xdr:to>
    <xdr:pic>
      <xdr:nvPicPr>
        <xdr:cNvPr id="550" name="Picture 549">
          <a:extLst>
            <a:ext uri="{FF2B5EF4-FFF2-40B4-BE49-F238E27FC236}">
              <a16:creationId xmlns:a16="http://schemas.microsoft.com/office/drawing/2014/main" id="{8FF7D4BE-5DC5-2E02-5CCC-E55D8DF40E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8008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290</xdr:row>
      <xdr:rowOff>0</xdr:rowOff>
    </xdr:from>
    <xdr:to>
      <xdr:col>4</xdr:col>
      <xdr:colOff>190500</xdr:colOff>
      <xdr:row>290</xdr:row>
      <xdr:rowOff>190500</xdr:rowOff>
    </xdr:to>
    <xdr:pic>
      <xdr:nvPicPr>
        <xdr:cNvPr id="551" name="Picture 550">
          <a:extLst>
            <a:ext uri="{FF2B5EF4-FFF2-40B4-BE49-F238E27FC236}">
              <a16:creationId xmlns:a16="http://schemas.microsoft.com/office/drawing/2014/main" id="{D6DE35B2-6A4F-695B-3847-2970D7900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855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291</xdr:row>
      <xdr:rowOff>0</xdr:rowOff>
    </xdr:from>
    <xdr:to>
      <xdr:col>4</xdr:col>
      <xdr:colOff>190500</xdr:colOff>
      <xdr:row>291</xdr:row>
      <xdr:rowOff>190500</xdr:rowOff>
    </xdr:to>
    <xdr:pic>
      <xdr:nvPicPr>
        <xdr:cNvPr id="552" name="Picture 551">
          <a:extLst>
            <a:ext uri="{FF2B5EF4-FFF2-40B4-BE49-F238E27FC236}">
              <a16:creationId xmlns:a16="http://schemas.microsoft.com/office/drawing/2014/main" id="{0C132333-4B75-4ECA-17A3-526B3EA64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910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292</xdr:row>
      <xdr:rowOff>0</xdr:rowOff>
    </xdr:from>
    <xdr:to>
      <xdr:col>4</xdr:col>
      <xdr:colOff>190500</xdr:colOff>
      <xdr:row>292</xdr:row>
      <xdr:rowOff>190500</xdr:rowOff>
    </xdr:to>
    <xdr:pic>
      <xdr:nvPicPr>
        <xdr:cNvPr id="553" name="Picture 552">
          <a:extLst>
            <a:ext uri="{FF2B5EF4-FFF2-40B4-BE49-F238E27FC236}">
              <a16:creationId xmlns:a16="http://schemas.microsoft.com/office/drawing/2014/main" id="{B45EBF61-EC8A-00B1-6DE7-E42FA3394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965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294</xdr:row>
      <xdr:rowOff>0</xdr:rowOff>
    </xdr:from>
    <xdr:to>
      <xdr:col>4</xdr:col>
      <xdr:colOff>190500</xdr:colOff>
      <xdr:row>294</xdr:row>
      <xdr:rowOff>190500</xdr:rowOff>
    </xdr:to>
    <xdr:pic>
      <xdr:nvPicPr>
        <xdr:cNvPr id="554" name="Picture 553">
          <a:extLst>
            <a:ext uri="{FF2B5EF4-FFF2-40B4-BE49-F238E27FC236}">
              <a16:creationId xmlns:a16="http://schemas.microsoft.com/office/drawing/2014/main" id="{B4D38268-5B11-4B00-13F8-DD13793CA1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0751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295</xdr:row>
      <xdr:rowOff>0</xdr:rowOff>
    </xdr:from>
    <xdr:to>
      <xdr:col>4</xdr:col>
      <xdr:colOff>190500</xdr:colOff>
      <xdr:row>295</xdr:row>
      <xdr:rowOff>190500</xdr:rowOff>
    </xdr:to>
    <xdr:pic>
      <xdr:nvPicPr>
        <xdr:cNvPr id="555" name="Picture 554">
          <a:extLst>
            <a:ext uri="{FF2B5EF4-FFF2-40B4-BE49-F238E27FC236}">
              <a16:creationId xmlns:a16="http://schemas.microsoft.com/office/drawing/2014/main" id="{6537B488-1882-4ED4-2153-6C62DB7C9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130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296</xdr:row>
      <xdr:rowOff>0</xdr:rowOff>
    </xdr:from>
    <xdr:to>
      <xdr:col>4</xdr:col>
      <xdr:colOff>190500</xdr:colOff>
      <xdr:row>296</xdr:row>
      <xdr:rowOff>190500</xdr:rowOff>
    </xdr:to>
    <xdr:pic>
      <xdr:nvPicPr>
        <xdr:cNvPr id="556" name="Picture 555">
          <a:extLst>
            <a:ext uri="{FF2B5EF4-FFF2-40B4-BE49-F238E27FC236}">
              <a16:creationId xmlns:a16="http://schemas.microsoft.com/office/drawing/2014/main" id="{C553ADEB-3151-2878-F6FB-7A5C4692F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1688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297</xdr:row>
      <xdr:rowOff>0</xdr:rowOff>
    </xdr:from>
    <xdr:to>
      <xdr:col>4</xdr:col>
      <xdr:colOff>190500</xdr:colOff>
      <xdr:row>297</xdr:row>
      <xdr:rowOff>190500</xdr:rowOff>
    </xdr:to>
    <xdr:pic>
      <xdr:nvPicPr>
        <xdr:cNvPr id="557" name="Picture 556">
          <a:extLst>
            <a:ext uri="{FF2B5EF4-FFF2-40B4-BE49-F238E27FC236}">
              <a16:creationId xmlns:a16="http://schemas.microsoft.com/office/drawing/2014/main" id="{1C66E414-BDC6-0D19-3A42-945CA5129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22374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298</xdr:row>
      <xdr:rowOff>0</xdr:rowOff>
    </xdr:from>
    <xdr:to>
      <xdr:col>4</xdr:col>
      <xdr:colOff>190500</xdr:colOff>
      <xdr:row>298</xdr:row>
      <xdr:rowOff>190500</xdr:rowOff>
    </xdr:to>
    <xdr:pic>
      <xdr:nvPicPr>
        <xdr:cNvPr id="558" name="Picture 557">
          <a:extLst>
            <a:ext uri="{FF2B5EF4-FFF2-40B4-BE49-F238E27FC236}">
              <a16:creationId xmlns:a16="http://schemas.microsoft.com/office/drawing/2014/main" id="{76D83E7B-989D-D751-8222-70B6704EF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2786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299</xdr:row>
      <xdr:rowOff>0</xdr:rowOff>
    </xdr:from>
    <xdr:to>
      <xdr:col>4</xdr:col>
      <xdr:colOff>190500</xdr:colOff>
      <xdr:row>299</xdr:row>
      <xdr:rowOff>190500</xdr:rowOff>
    </xdr:to>
    <xdr:pic>
      <xdr:nvPicPr>
        <xdr:cNvPr id="559" name="Picture 558">
          <a:extLst>
            <a:ext uri="{FF2B5EF4-FFF2-40B4-BE49-F238E27FC236}">
              <a16:creationId xmlns:a16="http://schemas.microsoft.com/office/drawing/2014/main" id="{A6547485-8E4E-5529-AFC0-FDA6ED17E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3334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300</xdr:row>
      <xdr:rowOff>0</xdr:rowOff>
    </xdr:from>
    <xdr:to>
      <xdr:col>4</xdr:col>
      <xdr:colOff>190500</xdr:colOff>
      <xdr:row>300</xdr:row>
      <xdr:rowOff>190500</xdr:rowOff>
    </xdr:to>
    <xdr:pic>
      <xdr:nvPicPr>
        <xdr:cNvPr id="560" name="Picture 559">
          <a:extLst>
            <a:ext uri="{FF2B5EF4-FFF2-40B4-BE49-F238E27FC236}">
              <a16:creationId xmlns:a16="http://schemas.microsoft.com/office/drawing/2014/main" id="{368871E7-7228-1D87-3186-9E5CB65AC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3883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301</xdr:row>
      <xdr:rowOff>0</xdr:rowOff>
    </xdr:from>
    <xdr:to>
      <xdr:col>4</xdr:col>
      <xdr:colOff>190500</xdr:colOff>
      <xdr:row>301</xdr:row>
      <xdr:rowOff>190500</xdr:rowOff>
    </xdr:to>
    <xdr:pic>
      <xdr:nvPicPr>
        <xdr:cNvPr id="561" name="Picture 560">
          <a:extLst>
            <a:ext uri="{FF2B5EF4-FFF2-40B4-BE49-F238E27FC236}">
              <a16:creationId xmlns:a16="http://schemas.microsoft.com/office/drawing/2014/main" id="{2C550FF4-CBBA-2815-9EB0-00F722E8D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431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302</xdr:row>
      <xdr:rowOff>0</xdr:rowOff>
    </xdr:from>
    <xdr:to>
      <xdr:col>4</xdr:col>
      <xdr:colOff>190500</xdr:colOff>
      <xdr:row>302</xdr:row>
      <xdr:rowOff>190500</xdr:rowOff>
    </xdr:to>
    <xdr:pic>
      <xdr:nvPicPr>
        <xdr:cNvPr id="562" name="Picture 561">
          <a:extLst>
            <a:ext uri="{FF2B5EF4-FFF2-40B4-BE49-F238E27FC236}">
              <a16:creationId xmlns:a16="http://schemas.microsoft.com/office/drawing/2014/main" id="{97D26DFA-9445-F173-58FD-83A992A2C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980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303</xdr:row>
      <xdr:rowOff>0</xdr:rowOff>
    </xdr:from>
    <xdr:to>
      <xdr:col>4</xdr:col>
      <xdr:colOff>190500</xdr:colOff>
      <xdr:row>303</xdr:row>
      <xdr:rowOff>190500</xdr:rowOff>
    </xdr:to>
    <xdr:pic>
      <xdr:nvPicPr>
        <xdr:cNvPr id="563" name="Picture 562">
          <a:extLst>
            <a:ext uri="{FF2B5EF4-FFF2-40B4-BE49-F238E27FC236}">
              <a16:creationId xmlns:a16="http://schemas.microsoft.com/office/drawing/2014/main" id="{0E68F131-078D-7A25-33C1-ECFDD7C16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5529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307</xdr:row>
      <xdr:rowOff>0</xdr:rowOff>
    </xdr:from>
    <xdr:to>
      <xdr:col>4</xdr:col>
      <xdr:colOff>190500</xdr:colOff>
      <xdr:row>307</xdr:row>
      <xdr:rowOff>190500</xdr:rowOff>
    </xdr:to>
    <xdr:pic>
      <xdr:nvPicPr>
        <xdr:cNvPr id="564" name="Picture 563">
          <a:extLst>
            <a:ext uri="{FF2B5EF4-FFF2-40B4-BE49-F238E27FC236}">
              <a16:creationId xmlns:a16="http://schemas.microsoft.com/office/drawing/2014/main" id="{B28E7215-0537-F0A6-BB64-492CF31EA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77238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308</xdr:row>
      <xdr:rowOff>0</xdr:rowOff>
    </xdr:from>
    <xdr:to>
      <xdr:col>4</xdr:col>
      <xdr:colOff>190500</xdr:colOff>
      <xdr:row>308</xdr:row>
      <xdr:rowOff>190500</xdr:rowOff>
    </xdr:to>
    <xdr:pic>
      <xdr:nvPicPr>
        <xdr:cNvPr id="565" name="Picture 564">
          <a:extLst>
            <a:ext uri="{FF2B5EF4-FFF2-40B4-BE49-F238E27FC236}">
              <a16:creationId xmlns:a16="http://schemas.microsoft.com/office/drawing/2014/main" id="{AC4B3709-4B04-FB03-FE39-893187E47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8272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309</xdr:row>
      <xdr:rowOff>0</xdr:rowOff>
    </xdr:from>
    <xdr:to>
      <xdr:col>4</xdr:col>
      <xdr:colOff>190500</xdr:colOff>
      <xdr:row>309</xdr:row>
      <xdr:rowOff>190500</xdr:rowOff>
    </xdr:to>
    <xdr:pic>
      <xdr:nvPicPr>
        <xdr:cNvPr id="566" name="Picture 565">
          <a:extLst>
            <a:ext uri="{FF2B5EF4-FFF2-40B4-BE49-F238E27FC236}">
              <a16:creationId xmlns:a16="http://schemas.microsoft.com/office/drawing/2014/main" id="{EFEA73C6-F571-210B-973F-03E439095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8821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310</xdr:row>
      <xdr:rowOff>0</xdr:rowOff>
    </xdr:from>
    <xdr:to>
      <xdr:col>4</xdr:col>
      <xdr:colOff>190500</xdr:colOff>
      <xdr:row>310</xdr:row>
      <xdr:rowOff>190500</xdr:rowOff>
    </xdr:to>
    <xdr:pic>
      <xdr:nvPicPr>
        <xdr:cNvPr id="567" name="Picture 566">
          <a:extLst>
            <a:ext uri="{FF2B5EF4-FFF2-40B4-BE49-F238E27FC236}">
              <a16:creationId xmlns:a16="http://schemas.microsoft.com/office/drawing/2014/main" id="{E3729951-2845-629D-5355-DBA63AAC3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93697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311</xdr:row>
      <xdr:rowOff>0</xdr:rowOff>
    </xdr:from>
    <xdr:to>
      <xdr:col>4</xdr:col>
      <xdr:colOff>190500</xdr:colOff>
      <xdr:row>311</xdr:row>
      <xdr:rowOff>190500</xdr:rowOff>
    </xdr:to>
    <xdr:pic>
      <xdr:nvPicPr>
        <xdr:cNvPr id="568" name="Picture 567">
          <a:extLst>
            <a:ext uri="{FF2B5EF4-FFF2-40B4-BE49-F238E27FC236}">
              <a16:creationId xmlns:a16="http://schemas.microsoft.com/office/drawing/2014/main" id="{2258A9A9-5B3F-6A66-77C4-074003889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9918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314</xdr:row>
      <xdr:rowOff>0</xdr:rowOff>
    </xdr:from>
    <xdr:to>
      <xdr:col>4</xdr:col>
      <xdr:colOff>190500</xdr:colOff>
      <xdr:row>314</xdr:row>
      <xdr:rowOff>190500</xdr:rowOff>
    </xdr:to>
    <xdr:pic>
      <xdr:nvPicPr>
        <xdr:cNvPr id="569" name="Picture 568">
          <a:extLst>
            <a:ext uri="{FF2B5EF4-FFF2-40B4-BE49-F238E27FC236}">
              <a16:creationId xmlns:a16="http://schemas.microsoft.com/office/drawing/2014/main" id="{6A4EF271-138F-2BDF-0433-E208699B4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1564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315</xdr:row>
      <xdr:rowOff>0</xdr:rowOff>
    </xdr:from>
    <xdr:to>
      <xdr:col>4</xdr:col>
      <xdr:colOff>190500</xdr:colOff>
      <xdr:row>315</xdr:row>
      <xdr:rowOff>190500</xdr:rowOff>
    </xdr:to>
    <xdr:pic>
      <xdr:nvPicPr>
        <xdr:cNvPr id="570" name="Picture 569">
          <a:extLst>
            <a:ext uri="{FF2B5EF4-FFF2-40B4-BE49-F238E27FC236}">
              <a16:creationId xmlns:a16="http://schemas.microsoft.com/office/drawing/2014/main" id="{8B249557-6038-C364-9B0F-83B60E55F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2112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318</xdr:row>
      <xdr:rowOff>0</xdr:rowOff>
    </xdr:from>
    <xdr:to>
      <xdr:col>4</xdr:col>
      <xdr:colOff>190500</xdr:colOff>
      <xdr:row>318</xdr:row>
      <xdr:rowOff>190500</xdr:rowOff>
    </xdr:to>
    <xdr:pic>
      <xdr:nvPicPr>
        <xdr:cNvPr id="571" name="Picture 570">
          <a:extLst>
            <a:ext uri="{FF2B5EF4-FFF2-40B4-BE49-F238E27FC236}">
              <a16:creationId xmlns:a16="http://schemas.microsoft.com/office/drawing/2014/main" id="{F9617AC3-2862-082F-7245-5DAA07B32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37588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320</xdr:row>
      <xdr:rowOff>0</xdr:rowOff>
    </xdr:from>
    <xdr:to>
      <xdr:col>4</xdr:col>
      <xdr:colOff>190500</xdr:colOff>
      <xdr:row>320</xdr:row>
      <xdr:rowOff>190500</xdr:rowOff>
    </xdr:to>
    <xdr:pic>
      <xdr:nvPicPr>
        <xdr:cNvPr id="572" name="Picture 571">
          <a:extLst>
            <a:ext uri="{FF2B5EF4-FFF2-40B4-BE49-F238E27FC236}">
              <a16:creationId xmlns:a16="http://schemas.microsoft.com/office/drawing/2014/main" id="{1D333E9E-0B42-A1E3-0076-32DCEB687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48561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321</xdr:row>
      <xdr:rowOff>0</xdr:rowOff>
    </xdr:from>
    <xdr:to>
      <xdr:col>4</xdr:col>
      <xdr:colOff>190500</xdr:colOff>
      <xdr:row>321</xdr:row>
      <xdr:rowOff>190500</xdr:rowOff>
    </xdr:to>
    <xdr:pic>
      <xdr:nvPicPr>
        <xdr:cNvPr id="573" name="Picture 572">
          <a:extLst>
            <a:ext uri="{FF2B5EF4-FFF2-40B4-BE49-F238E27FC236}">
              <a16:creationId xmlns:a16="http://schemas.microsoft.com/office/drawing/2014/main" id="{44944B27-9FDB-87DA-E88E-03307D58CE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404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322</xdr:row>
      <xdr:rowOff>0</xdr:rowOff>
    </xdr:from>
    <xdr:to>
      <xdr:col>4</xdr:col>
      <xdr:colOff>190500</xdr:colOff>
      <xdr:row>322</xdr:row>
      <xdr:rowOff>190500</xdr:rowOff>
    </xdr:to>
    <xdr:pic>
      <xdr:nvPicPr>
        <xdr:cNvPr id="574" name="Picture 573">
          <a:extLst>
            <a:ext uri="{FF2B5EF4-FFF2-40B4-BE49-F238E27FC236}">
              <a16:creationId xmlns:a16="http://schemas.microsoft.com/office/drawing/2014/main" id="{59BFB21C-98CC-880D-7798-D79931484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9534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323</xdr:row>
      <xdr:rowOff>0</xdr:rowOff>
    </xdr:from>
    <xdr:to>
      <xdr:col>4</xdr:col>
      <xdr:colOff>190500</xdr:colOff>
      <xdr:row>323</xdr:row>
      <xdr:rowOff>190500</xdr:rowOff>
    </xdr:to>
    <xdr:pic>
      <xdr:nvPicPr>
        <xdr:cNvPr id="575" name="Picture 574">
          <a:extLst>
            <a:ext uri="{FF2B5EF4-FFF2-40B4-BE49-F238E27FC236}">
              <a16:creationId xmlns:a16="http://schemas.microsoft.com/office/drawing/2014/main" id="{B41D8EF9-73CC-B455-900C-D3874B584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6502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324</xdr:row>
      <xdr:rowOff>0</xdr:rowOff>
    </xdr:from>
    <xdr:to>
      <xdr:col>4</xdr:col>
      <xdr:colOff>190500</xdr:colOff>
      <xdr:row>324</xdr:row>
      <xdr:rowOff>190500</xdr:rowOff>
    </xdr:to>
    <xdr:pic>
      <xdr:nvPicPr>
        <xdr:cNvPr id="576" name="Picture 575">
          <a:extLst>
            <a:ext uri="{FF2B5EF4-FFF2-40B4-BE49-F238E27FC236}">
              <a16:creationId xmlns:a16="http://schemas.microsoft.com/office/drawing/2014/main" id="{7013F2CD-2179-4FCC-58D9-CF6C9C073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7050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325</xdr:row>
      <xdr:rowOff>0</xdr:rowOff>
    </xdr:from>
    <xdr:to>
      <xdr:col>4</xdr:col>
      <xdr:colOff>190500</xdr:colOff>
      <xdr:row>325</xdr:row>
      <xdr:rowOff>190500</xdr:rowOff>
    </xdr:to>
    <xdr:pic>
      <xdr:nvPicPr>
        <xdr:cNvPr id="577" name="Picture 576">
          <a:extLst>
            <a:ext uri="{FF2B5EF4-FFF2-40B4-BE49-F238E27FC236}">
              <a16:creationId xmlns:a16="http://schemas.microsoft.com/office/drawing/2014/main" id="{315B2E23-7209-0030-8C9B-09F60B962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7599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326</xdr:row>
      <xdr:rowOff>0</xdr:rowOff>
    </xdr:from>
    <xdr:to>
      <xdr:col>4</xdr:col>
      <xdr:colOff>190500</xdr:colOff>
      <xdr:row>326</xdr:row>
      <xdr:rowOff>190500</xdr:rowOff>
    </xdr:to>
    <xdr:pic>
      <xdr:nvPicPr>
        <xdr:cNvPr id="578" name="Picture 577">
          <a:extLst>
            <a:ext uri="{FF2B5EF4-FFF2-40B4-BE49-F238E27FC236}">
              <a16:creationId xmlns:a16="http://schemas.microsoft.com/office/drawing/2014/main" id="{D9867FFA-2A36-F37B-484B-AE3E17E4B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8147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327</xdr:row>
      <xdr:rowOff>0</xdr:rowOff>
    </xdr:from>
    <xdr:to>
      <xdr:col>4</xdr:col>
      <xdr:colOff>190500</xdr:colOff>
      <xdr:row>327</xdr:row>
      <xdr:rowOff>190500</xdr:rowOff>
    </xdr:to>
    <xdr:pic>
      <xdr:nvPicPr>
        <xdr:cNvPr id="579" name="Picture 578">
          <a:extLst>
            <a:ext uri="{FF2B5EF4-FFF2-40B4-BE49-F238E27FC236}">
              <a16:creationId xmlns:a16="http://schemas.microsoft.com/office/drawing/2014/main" id="{E3DF442E-440F-C4B9-FFDC-7621DCEAE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8696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328</xdr:row>
      <xdr:rowOff>0</xdr:rowOff>
    </xdr:from>
    <xdr:to>
      <xdr:col>4</xdr:col>
      <xdr:colOff>190500</xdr:colOff>
      <xdr:row>328</xdr:row>
      <xdr:rowOff>190500</xdr:rowOff>
    </xdr:to>
    <xdr:pic>
      <xdr:nvPicPr>
        <xdr:cNvPr id="580" name="Picture 579">
          <a:extLst>
            <a:ext uri="{FF2B5EF4-FFF2-40B4-BE49-F238E27FC236}">
              <a16:creationId xmlns:a16="http://schemas.microsoft.com/office/drawing/2014/main" id="{929D66F6-E0E9-9600-0D8F-ABA693229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245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329</xdr:row>
      <xdr:rowOff>0</xdr:rowOff>
    </xdr:from>
    <xdr:to>
      <xdr:col>4</xdr:col>
      <xdr:colOff>190500</xdr:colOff>
      <xdr:row>329</xdr:row>
      <xdr:rowOff>190500</xdr:rowOff>
    </xdr:to>
    <xdr:pic>
      <xdr:nvPicPr>
        <xdr:cNvPr id="581" name="Picture 580">
          <a:extLst>
            <a:ext uri="{FF2B5EF4-FFF2-40B4-BE49-F238E27FC236}">
              <a16:creationId xmlns:a16="http://schemas.microsoft.com/office/drawing/2014/main" id="{2CE16B3D-8C2C-D3F5-6EB4-98146150B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793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330</xdr:row>
      <xdr:rowOff>0</xdr:rowOff>
    </xdr:from>
    <xdr:to>
      <xdr:col>4</xdr:col>
      <xdr:colOff>190500</xdr:colOff>
      <xdr:row>330</xdr:row>
      <xdr:rowOff>190500</xdr:rowOff>
    </xdr:to>
    <xdr:pic>
      <xdr:nvPicPr>
        <xdr:cNvPr id="582" name="Picture 581">
          <a:extLst>
            <a:ext uri="{FF2B5EF4-FFF2-40B4-BE49-F238E27FC236}">
              <a16:creationId xmlns:a16="http://schemas.microsoft.com/office/drawing/2014/main" id="{52F5103E-9514-A719-E82F-A65FB4395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0342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337</xdr:row>
      <xdr:rowOff>0</xdr:rowOff>
    </xdr:from>
    <xdr:to>
      <xdr:col>4</xdr:col>
      <xdr:colOff>190500</xdr:colOff>
      <xdr:row>337</xdr:row>
      <xdr:rowOff>190500</xdr:rowOff>
    </xdr:to>
    <xdr:pic>
      <xdr:nvPicPr>
        <xdr:cNvPr id="583" name="Picture 582">
          <a:extLst>
            <a:ext uri="{FF2B5EF4-FFF2-40B4-BE49-F238E27FC236}">
              <a16:creationId xmlns:a16="http://schemas.microsoft.com/office/drawing/2014/main" id="{50FEBBEB-A052-21FF-3F45-F1E690D8A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41830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338</xdr:row>
      <xdr:rowOff>0</xdr:rowOff>
    </xdr:from>
    <xdr:to>
      <xdr:col>4</xdr:col>
      <xdr:colOff>190500</xdr:colOff>
      <xdr:row>338</xdr:row>
      <xdr:rowOff>190500</xdr:rowOff>
    </xdr:to>
    <xdr:pic>
      <xdr:nvPicPr>
        <xdr:cNvPr id="584" name="Picture 583">
          <a:extLst>
            <a:ext uri="{FF2B5EF4-FFF2-40B4-BE49-F238E27FC236}">
              <a16:creationId xmlns:a16="http://schemas.microsoft.com/office/drawing/2014/main" id="{15A0B350-C438-AAE5-3372-844B6D8856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47316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339</xdr:row>
      <xdr:rowOff>0</xdr:rowOff>
    </xdr:from>
    <xdr:to>
      <xdr:col>4</xdr:col>
      <xdr:colOff>190500</xdr:colOff>
      <xdr:row>339</xdr:row>
      <xdr:rowOff>190500</xdr:rowOff>
    </xdr:to>
    <xdr:pic>
      <xdr:nvPicPr>
        <xdr:cNvPr id="585" name="Picture 584">
          <a:extLst>
            <a:ext uri="{FF2B5EF4-FFF2-40B4-BE49-F238E27FC236}">
              <a16:creationId xmlns:a16="http://schemas.microsoft.com/office/drawing/2014/main" id="{EE2D1F73-3F78-E8A0-3C80-6B1F6AFE9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5280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340</xdr:row>
      <xdr:rowOff>0</xdr:rowOff>
    </xdr:from>
    <xdr:to>
      <xdr:col>4</xdr:col>
      <xdr:colOff>190500</xdr:colOff>
      <xdr:row>340</xdr:row>
      <xdr:rowOff>190500</xdr:rowOff>
    </xdr:to>
    <xdr:pic>
      <xdr:nvPicPr>
        <xdr:cNvPr id="586" name="Picture 585">
          <a:extLst>
            <a:ext uri="{FF2B5EF4-FFF2-40B4-BE49-F238E27FC236}">
              <a16:creationId xmlns:a16="http://schemas.microsoft.com/office/drawing/2014/main" id="{D53D90E6-2A4E-82AD-ED2E-AD1990FE7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5828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341</xdr:row>
      <xdr:rowOff>0</xdr:rowOff>
    </xdr:from>
    <xdr:to>
      <xdr:col>4</xdr:col>
      <xdr:colOff>190500</xdr:colOff>
      <xdr:row>341</xdr:row>
      <xdr:rowOff>190500</xdr:rowOff>
    </xdr:to>
    <xdr:pic>
      <xdr:nvPicPr>
        <xdr:cNvPr id="587" name="Picture 586">
          <a:extLst>
            <a:ext uri="{FF2B5EF4-FFF2-40B4-BE49-F238E27FC236}">
              <a16:creationId xmlns:a16="http://schemas.microsoft.com/office/drawing/2014/main" id="{D112936A-2028-DFCD-3244-5FAC7A6F9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63775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342</xdr:row>
      <xdr:rowOff>0</xdr:rowOff>
    </xdr:from>
    <xdr:to>
      <xdr:col>4</xdr:col>
      <xdr:colOff>190500</xdr:colOff>
      <xdr:row>342</xdr:row>
      <xdr:rowOff>190500</xdr:rowOff>
    </xdr:to>
    <xdr:pic>
      <xdr:nvPicPr>
        <xdr:cNvPr id="588" name="Picture 587">
          <a:extLst>
            <a:ext uri="{FF2B5EF4-FFF2-40B4-BE49-F238E27FC236}">
              <a16:creationId xmlns:a16="http://schemas.microsoft.com/office/drawing/2014/main" id="{2DFF7080-58BA-1859-AA36-3B3EFA606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69262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343</xdr:row>
      <xdr:rowOff>0</xdr:rowOff>
    </xdr:from>
    <xdr:to>
      <xdr:col>4</xdr:col>
      <xdr:colOff>190500</xdr:colOff>
      <xdr:row>343</xdr:row>
      <xdr:rowOff>190500</xdr:rowOff>
    </xdr:to>
    <xdr:pic>
      <xdr:nvPicPr>
        <xdr:cNvPr id="589" name="Picture 588">
          <a:extLst>
            <a:ext uri="{FF2B5EF4-FFF2-40B4-BE49-F238E27FC236}">
              <a16:creationId xmlns:a16="http://schemas.microsoft.com/office/drawing/2014/main" id="{E46A183F-78F9-665B-8F7A-DB1423C15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74748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344</xdr:row>
      <xdr:rowOff>0</xdr:rowOff>
    </xdr:from>
    <xdr:to>
      <xdr:col>4</xdr:col>
      <xdr:colOff>190500</xdr:colOff>
      <xdr:row>344</xdr:row>
      <xdr:rowOff>190500</xdr:rowOff>
    </xdr:to>
    <xdr:pic>
      <xdr:nvPicPr>
        <xdr:cNvPr id="590" name="Picture 589">
          <a:extLst>
            <a:ext uri="{FF2B5EF4-FFF2-40B4-BE49-F238E27FC236}">
              <a16:creationId xmlns:a16="http://schemas.microsoft.com/office/drawing/2014/main" id="{55C718D3-B62C-DFAB-BB9A-FBFEDB1DD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8023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345</xdr:row>
      <xdr:rowOff>0</xdr:rowOff>
    </xdr:from>
    <xdr:to>
      <xdr:col>4</xdr:col>
      <xdr:colOff>190500</xdr:colOff>
      <xdr:row>345</xdr:row>
      <xdr:rowOff>190500</xdr:rowOff>
    </xdr:to>
    <xdr:pic>
      <xdr:nvPicPr>
        <xdr:cNvPr id="591" name="Picture 590">
          <a:extLst>
            <a:ext uri="{FF2B5EF4-FFF2-40B4-BE49-F238E27FC236}">
              <a16:creationId xmlns:a16="http://schemas.microsoft.com/office/drawing/2014/main" id="{CE655004-B230-AF06-1CDD-EF1B360F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85721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346</xdr:row>
      <xdr:rowOff>0</xdr:rowOff>
    </xdr:from>
    <xdr:to>
      <xdr:col>4</xdr:col>
      <xdr:colOff>190500</xdr:colOff>
      <xdr:row>346</xdr:row>
      <xdr:rowOff>190500</xdr:rowOff>
    </xdr:to>
    <xdr:pic>
      <xdr:nvPicPr>
        <xdr:cNvPr id="592" name="Picture 591">
          <a:extLst>
            <a:ext uri="{FF2B5EF4-FFF2-40B4-BE49-F238E27FC236}">
              <a16:creationId xmlns:a16="http://schemas.microsoft.com/office/drawing/2014/main" id="{13B225B5-B849-B0D2-2A51-6F09479AA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9120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347</xdr:row>
      <xdr:rowOff>0</xdr:rowOff>
    </xdr:from>
    <xdr:to>
      <xdr:col>4</xdr:col>
      <xdr:colOff>190500</xdr:colOff>
      <xdr:row>347</xdr:row>
      <xdr:rowOff>190500</xdr:rowOff>
    </xdr:to>
    <xdr:pic>
      <xdr:nvPicPr>
        <xdr:cNvPr id="593" name="Picture 592">
          <a:extLst>
            <a:ext uri="{FF2B5EF4-FFF2-40B4-BE49-F238E27FC236}">
              <a16:creationId xmlns:a16="http://schemas.microsoft.com/office/drawing/2014/main" id="{43903352-0755-5826-33EC-2802B3C6A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96694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348</xdr:row>
      <xdr:rowOff>0</xdr:rowOff>
    </xdr:from>
    <xdr:to>
      <xdr:col>4</xdr:col>
      <xdr:colOff>190500</xdr:colOff>
      <xdr:row>348</xdr:row>
      <xdr:rowOff>190500</xdr:rowOff>
    </xdr:to>
    <xdr:pic>
      <xdr:nvPicPr>
        <xdr:cNvPr id="594" name="Picture 593">
          <a:extLst>
            <a:ext uri="{FF2B5EF4-FFF2-40B4-BE49-F238E27FC236}">
              <a16:creationId xmlns:a16="http://schemas.microsoft.com/office/drawing/2014/main" id="{35DF5ED8-2D52-7CD8-B01D-FF0CB3D34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218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349</xdr:row>
      <xdr:rowOff>0</xdr:rowOff>
    </xdr:from>
    <xdr:to>
      <xdr:col>4</xdr:col>
      <xdr:colOff>190500</xdr:colOff>
      <xdr:row>349</xdr:row>
      <xdr:rowOff>190500</xdr:rowOff>
    </xdr:to>
    <xdr:pic>
      <xdr:nvPicPr>
        <xdr:cNvPr id="595" name="Picture 594">
          <a:extLst>
            <a:ext uri="{FF2B5EF4-FFF2-40B4-BE49-F238E27FC236}">
              <a16:creationId xmlns:a16="http://schemas.microsoft.com/office/drawing/2014/main" id="{545469C1-890A-F0A8-0675-1CBFA084D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766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350</xdr:row>
      <xdr:rowOff>0</xdr:rowOff>
    </xdr:from>
    <xdr:to>
      <xdr:col>4</xdr:col>
      <xdr:colOff>190500</xdr:colOff>
      <xdr:row>350</xdr:row>
      <xdr:rowOff>190500</xdr:rowOff>
    </xdr:to>
    <xdr:pic>
      <xdr:nvPicPr>
        <xdr:cNvPr id="596" name="Picture 595">
          <a:extLst>
            <a:ext uri="{FF2B5EF4-FFF2-40B4-BE49-F238E27FC236}">
              <a16:creationId xmlns:a16="http://schemas.microsoft.com/office/drawing/2014/main" id="{B59C0EB0-68E9-89D2-49E3-0B51BBDE9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1315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351</xdr:row>
      <xdr:rowOff>0</xdr:rowOff>
    </xdr:from>
    <xdr:to>
      <xdr:col>4</xdr:col>
      <xdr:colOff>190500</xdr:colOff>
      <xdr:row>351</xdr:row>
      <xdr:rowOff>190500</xdr:rowOff>
    </xdr:to>
    <xdr:pic>
      <xdr:nvPicPr>
        <xdr:cNvPr id="597" name="Picture 596">
          <a:extLst>
            <a:ext uri="{FF2B5EF4-FFF2-40B4-BE49-F238E27FC236}">
              <a16:creationId xmlns:a16="http://schemas.microsoft.com/office/drawing/2014/main" id="{0EA439DD-9154-B220-287F-815549E21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1863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352</xdr:row>
      <xdr:rowOff>0</xdr:rowOff>
    </xdr:from>
    <xdr:to>
      <xdr:col>4</xdr:col>
      <xdr:colOff>190500</xdr:colOff>
      <xdr:row>352</xdr:row>
      <xdr:rowOff>190500</xdr:rowOff>
    </xdr:to>
    <xdr:pic>
      <xdr:nvPicPr>
        <xdr:cNvPr id="598" name="Picture 597">
          <a:extLst>
            <a:ext uri="{FF2B5EF4-FFF2-40B4-BE49-F238E27FC236}">
              <a16:creationId xmlns:a16="http://schemas.microsoft.com/office/drawing/2014/main" id="{F6614BC2-1F3D-DD7D-60D2-7639C0E41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2412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353</xdr:row>
      <xdr:rowOff>0</xdr:rowOff>
    </xdr:from>
    <xdr:to>
      <xdr:col>4</xdr:col>
      <xdr:colOff>190500</xdr:colOff>
      <xdr:row>353</xdr:row>
      <xdr:rowOff>190500</xdr:rowOff>
    </xdr:to>
    <xdr:pic>
      <xdr:nvPicPr>
        <xdr:cNvPr id="599" name="Picture 598">
          <a:extLst>
            <a:ext uri="{FF2B5EF4-FFF2-40B4-BE49-F238E27FC236}">
              <a16:creationId xmlns:a16="http://schemas.microsoft.com/office/drawing/2014/main" id="{8222DFA2-B499-45D4-C17E-38A000F56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2961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356</xdr:row>
      <xdr:rowOff>0</xdr:rowOff>
    </xdr:from>
    <xdr:to>
      <xdr:col>4</xdr:col>
      <xdr:colOff>190500</xdr:colOff>
      <xdr:row>356</xdr:row>
      <xdr:rowOff>190500</xdr:rowOff>
    </xdr:to>
    <xdr:pic>
      <xdr:nvPicPr>
        <xdr:cNvPr id="600" name="Picture 599">
          <a:extLst>
            <a:ext uri="{FF2B5EF4-FFF2-40B4-BE49-F238E27FC236}">
              <a16:creationId xmlns:a16="http://schemas.microsoft.com/office/drawing/2014/main" id="{80ABB08C-0B59-8B1A-80BC-E2A82E724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4805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357</xdr:row>
      <xdr:rowOff>0</xdr:rowOff>
    </xdr:from>
    <xdr:to>
      <xdr:col>4</xdr:col>
      <xdr:colOff>190500</xdr:colOff>
      <xdr:row>357</xdr:row>
      <xdr:rowOff>190500</xdr:rowOff>
    </xdr:to>
    <xdr:pic>
      <xdr:nvPicPr>
        <xdr:cNvPr id="601" name="Picture 600">
          <a:extLst>
            <a:ext uri="{FF2B5EF4-FFF2-40B4-BE49-F238E27FC236}">
              <a16:creationId xmlns:a16="http://schemas.microsoft.com/office/drawing/2014/main" id="{19F7D1C3-3167-0AA4-7898-890975511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5353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358</xdr:row>
      <xdr:rowOff>0</xdr:rowOff>
    </xdr:from>
    <xdr:to>
      <xdr:col>4</xdr:col>
      <xdr:colOff>190500</xdr:colOff>
      <xdr:row>358</xdr:row>
      <xdr:rowOff>190500</xdr:rowOff>
    </xdr:to>
    <xdr:pic>
      <xdr:nvPicPr>
        <xdr:cNvPr id="602" name="Picture 601">
          <a:extLst>
            <a:ext uri="{FF2B5EF4-FFF2-40B4-BE49-F238E27FC236}">
              <a16:creationId xmlns:a16="http://schemas.microsoft.com/office/drawing/2014/main" id="{F13A121C-280C-318E-767B-9AFEB3344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59025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360</xdr:row>
      <xdr:rowOff>0</xdr:rowOff>
    </xdr:from>
    <xdr:to>
      <xdr:col>4</xdr:col>
      <xdr:colOff>190500</xdr:colOff>
      <xdr:row>360</xdr:row>
      <xdr:rowOff>190500</xdr:rowOff>
    </xdr:to>
    <xdr:pic>
      <xdr:nvPicPr>
        <xdr:cNvPr id="603" name="Picture 602">
          <a:extLst>
            <a:ext uri="{FF2B5EF4-FFF2-40B4-BE49-F238E27FC236}">
              <a16:creationId xmlns:a16="http://schemas.microsoft.com/office/drawing/2014/main" id="{59982742-C749-5797-2E0F-772C9FC3C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7098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361</xdr:row>
      <xdr:rowOff>0</xdr:rowOff>
    </xdr:from>
    <xdr:to>
      <xdr:col>4</xdr:col>
      <xdr:colOff>190500</xdr:colOff>
      <xdr:row>361</xdr:row>
      <xdr:rowOff>190500</xdr:rowOff>
    </xdr:to>
    <xdr:pic>
      <xdr:nvPicPr>
        <xdr:cNvPr id="604" name="Picture 603">
          <a:extLst>
            <a:ext uri="{FF2B5EF4-FFF2-40B4-BE49-F238E27FC236}">
              <a16:creationId xmlns:a16="http://schemas.microsoft.com/office/drawing/2014/main" id="{FA4D1099-A610-A27C-E66B-8289303A3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7647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363</xdr:row>
      <xdr:rowOff>0</xdr:rowOff>
    </xdr:from>
    <xdr:to>
      <xdr:col>4</xdr:col>
      <xdr:colOff>190500</xdr:colOff>
      <xdr:row>363</xdr:row>
      <xdr:rowOff>190500</xdr:rowOff>
    </xdr:to>
    <xdr:pic>
      <xdr:nvPicPr>
        <xdr:cNvPr id="605" name="Picture 604">
          <a:extLst>
            <a:ext uri="{FF2B5EF4-FFF2-40B4-BE49-F238E27FC236}">
              <a16:creationId xmlns:a16="http://schemas.microsoft.com/office/drawing/2014/main" id="{4E69E89C-45A9-DDA1-0914-FCED0F5D7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8843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364</xdr:row>
      <xdr:rowOff>0</xdr:rowOff>
    </xdr:from>
    <xdr:to>
      <xdr:col>4</xdr:col>
      <xdr:colOff>190500</xdr:colOff>
      <xdr:row>364</xdr:row>
      <xdr:rowOff>190500</xdr:rowOff>
    </xdr:to>
    <xdr:pic>
      <xdr:nvPicPr>
        <xdr:cNvPr id="606" name="Picture 605">
          <a:extLst>
            <a:ext uri="{FF2B5EF4-FFF2-40B4-BE49-F238E27FC236}">
              <a16:creationId xmlns:a16="http://schemas.microsoft.com/office/drawing/2014/main" id="{B0DE18C8-9458-4B86-D8E3-6E1EDA563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9392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372</xdr:row>
      <xdr:rowOff>0</xdr:rowOff>
    </xdr:from>
    <xdr:to>
      <xdr:col>4</xdr:col>
      <xdr:colOff>190500</xdr:colOff>
      <xdr:row>372</xdr:row>
      <xdr:rowOff>190500</xdr:rowOff>
    </xdr:to>
    <xdr:pic>
      <xdr:nvPicPr>
        <xdr:cNvPr id="607" name="Picture 606">
          <a:extLst>
            <a:ext uri="{FF2B5EF4-FFF2-40B4-BE49-F238E27FC236}">
              <a16:creationId xmlns:a16="http://schemas.microsoft.com/office/drawing/2014/main" id="{3115C8E1-31A0-F429-BB4B-D475EFCFC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43760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373</xdr:row>
      <xdr:rowOff>0</xdr:rowOff>
    </xdr:from>
    <xdr:to>
      <xdr:col>4</xdr:col>
      <xdr:colOff>190500</xdr:colOff>
      <xdr:row>373</xdr:row>
      <xdr:rowOff>190500</xdr:rowOff>
    </xdr:to>
    <xdr:pic>
      <xdr:nvPicPr>
        <xdr:cNvPr id="608" name="Picture 607">
          <a:extLst>
            <a:ext uri="{FF2B5EF4-FFF2-40B4-BE49-F238E27FC236}">
              <a16:creationId xmlns:a16="http://schemas.microsoft.com/office/drawing/2014/main" id="{63CBF33A-E754-2AD5-2506-46AC6CE68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49246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374</xdr:row>
      <xdr:rowOff>0</xdr:rowOff>
    </xdr:from>
    <xdr:to>
      <xdr:col>4</xdr:col>
      <xdr:colOff>190500</xdr:colOff>
      <xdr:row>374</xdr:row>
      <xdr:rowOff>190500</xdr:rowOff>
    </xdr:to>
    <xdr:pic>
      <xdr:nvPicPr>
        <xdr:cNvPr id="609" name="Picture 608">
          <a:extLst>
            <a:ext uri="{FF2B5EF4-FFF2-40B4-BE49-F238E27FC236}">
              <a16:creationId xmlns:a16="http://schemas.microsoft.com/office/drawing/2014/main" id="{8D185018-6906-AA40-952E-CD7980544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5473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378</xdr:row>
      <xdr:rowOff>0</xdr:rowOff>
    </xdr:from>
    <xdr:to>
      <xdr:col>4</xdr:col>
      <xdr:colOff>190500</xdr:colOff>
      <xdr:row>378</xdr:row>
      <xdr:rowOff>190500</xdr:rowOff>
    </xdr:to>
    <xdr:pic>
      <xdr:nvPicPr>
        <xdr:cNvPr id="610" name="Picture 609">
          <a:extLst>
            <a:ext uri="{FF2B5EF4-FFF2-40B4-BE49-F238E27FC236}">
              <a16:creationId xmlns:a16="http://schemas.microsoft.com/office/drawing/2014/main" id="{DD7FFA98-EA99-398B-2FCC-5C22B86ED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76678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383</xdr:row>
      <xdr:rowOff>0</xdr:rowOff>
    </xdr:from>
    <xdr:to>
      <xdr:col>4</xdr:col>
      <xdr:colOff>190500</xdr:colOff>
      <xdr:row>383</xdr:row>
      <xdr:rowOff>190500</xdr:rowOff>
    </xdr:to>
    <xdr:pic>
      <xdr:nvPicPr>
        <xdr:cNvPr id="611" name="Picture 610">
          <a:extLst>
            <a:ext uri="{FF2B5EF4-FFF2-40B4-BE49-F238E27FC236}">
              <a16:creationId xmlns:a16="http://schemas.microsoft.com/office/drawing/2014/main" id="{9A6D4101-43A1-5C44-887F-A16FEF761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0411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389</xdr:row>
      <xdr:rowOff>0</xdr:rowOff>
    </xdr:from>
    <xdr:to>
      <xdr:col>4</xdr:col>
      <xdr:colOff>190500</xdr:colOff>
      <xdr:row>389</xdr:row>
      <xdr:rowOff>190500</xdr:rowOff>
    </xdr:to>
    <xdr:pic>
      <xdr:nvPicPr>
        <xdr:cNvPr id="612" name="Picture 611">
          <a:extLst>
            <a:ext uri="{FF2B5EF4-FFF2-40B4-BE49-F238E27FC236}">
              <a16:creationId xmlns:a16="http://schemas.microsoft.com/office/drawing/2014/main" id="{B9F425B2-958D-AFE3-E3B7-0B84B0782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3702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390</xdr:row>
      <xdr:rowOff>0</xdr:rowOff>
    </xdr:from>
    <xdr:to>
      <xdr:col>4</xdr:col>
      <xdr:colOff>190500</xdr:colOff>
      <xdr:row>390</xdr:row>
      <xdr:rowOff>190500</xdr:rowOff>
    </xdr:to>
    <xdr:pic>
      <xdr:nvPicPr>
        <xdr:cNvPr id="613" name="Picture 612">
          <a:extLst>
            <a:ext uri="{FF2B5EF4-FFF2-40B4-BE49-F238E27FC236}">
              <a16:creationId xmlns:a16="http://schemas.microsoft.com/office/drawing/2014/main" id="{030E2F47-36A0-2C94-336A-CB7D6C024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4251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391</xdr:row>
      <xdr:rowOff>0</xdr:rowOff>
    </xdr:from>
    <xdr:to>
      <xdr:col>4</xdr:col>
      <xdr:colOff>190500</xdr:colOff>
      <xdr:row>391</xdr:row>
      <xdr:rowOff>190500</xdr:rowOff>
    </xdr:to>
    <xdr:pic>
      <xdr:nvPicPr>
        <xdr:cNvPr id="614" name="Picture 613">
          <a:extLst>
            <a:ext uri="{FF2B5EF4-FFF2-40B4-BE49-F238E27FC236}">
              <a16:creationId xmlns:a16="http://schemas.microsoft.com/office/drawing/2014/main" id="{1047606D-33A2-EC4E-523E-DA52C0870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48001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392</xdr:row>
      <xdr:rowOff>0</xdr:rowOff>
    </xdr:from>
    <xdr:to>
      <xdr:col>4</xdr:col>
      <xdr:colOff>190500</xdr:colOff>
      <xdr:row>392</xdr:row>
      <xdr:rowOff>190500</xdr:rowOff>
    </xdr:to>
    <xdr:pic>
      <xdr:nvPicPr>
        <xdr:cNvPr id="615" name="Picture 614">
          <a:extLst>
            <a:ext uri="{FF2B5EF4-FFF2-40B4-BE49-F238E27FC236}">
              <a16:creationId xmlns:a16="http://schemas.microsoft.com/office/drawing/2014/main" id="{9AE91260-EABE-7E6D-323F-42B99817E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53488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393</xdr:row>
      <xdr:rowOff>0</xdr:rowOff>
    </xdr:from>
    <xdr:to>
      <xdr:col>4</xdr:col>
      <xdr:colOff>190500</xdr:colOff>
      <xdr:row>393</xdr:row>
      <xdr:rowOff>190500</xdr:rowOff>
    </xdr:to>
    <xdr:pic>
      <xdr:nvPicPr>
        <xdr:cNvPr id="616" name="Picture 615">
          <a:extLst>
            <a:ext uri="{FF2B5EF4-FFF2-40B4-BE49-F238E27FC236}">
              <a16:creationId xmlns:a16="http://schemas.microsoft.com/office/drawing/2014/main" id="{314E5615-6502-4AB2-3014-79B07A313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5897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394</xdr:row>
      <xdr:rowOff>0</xdr:rowOff>
    </xdr:from>
    <xdr:to>
      <xdr:col>4</xdr:col>
      <xdr:colOff>190500</xdr:colOff>
      <xdr:row>394</xdr:row>
      <xdr:rowOff>190500</xdr:rowOff>
    </xdr:to>
    <xdr:pic>
      <xdr:nvPicPr>
        <xdr:cNvPr id="617" name="Picture 616">
          <a:extLst>
            <a:ext uri="{FF2B5EF4-FFF2-40B4-BE49-F238E27FC236}">
              <a16:creationId xmlns:a16="http://schemas.microsoft.com/office/drawing/2014/main" id="{2E28846F-A9EA-3FDE-C0F2-83BF91488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6446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395</xdr:row>
      <xdr:rowOff>0</xdr:rowOff>
    </xdr:from>
    <xdr:to>
      <xdr:col>4</xdr:col>
      <xdr:colOff>190500</xdr:colOff>
      <xdr:row>395</xdr:row>
      <xdr:rowOff>190500</xdr:rowOff>
    </xdr:to>
    <xdr:pic>
      <xdr:nvPicPr>
        <xdr:cNvPr id="618" name="Picture 617">
          <a:extLst>
            <a:ext uri="{FF2B5EF4-FFF2-40B4-BE49-F238E27FC236}">
              <a16:creationId xmlns:a16="http://schemas.microsoft.com/office/drawing/2014/main" id="{84DDF2A2-500E-6351-777B-41FC7FCAA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69947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408</xdr:row>
      <xdr:rowOff>0</xdr:rowOff>
    </xdr:from>
    <xdr:to>
      <xdr:col>4</xdr:col>
      <xdr:colOff>190500</xdr:colOff>
      <xdr:row>408</xdr:row>
      <xdr:rowOff>190500</xdr:rowOff>
    </xdr:to>
    <xdr:pic>
      <xdr:nvPicPr>
        <xdr:cNvPr id="619" name="Picture 618">
          <a:extLst>
            <a:ext uri="{FF2B5EF4-FFF2-40B4-BE49-F238E27FC236}">
              <a16:creationId xmlns:a16="http://schemas.microsoft.com/office/drawing/2014/main" id="{1F18DD8B-B903-15C2-6A2B-5E200F64E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4127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409</xdr:row>
      <xdr:rowOff>0</xdr:rowOff>
    </xdr:from>
    <xdr:to>
      <xdr:col>4</xdr:col>
      <xdr:colOff>190500</xdr:colOff>
      <xdr:row>409</xdr:row>
      <xdr:rowOff>190500</xdr:rowOff>
    </xdr:to>
    <xdr:pic>
      <xdr:nvPicPr>
        <xdr:cNvPr id="620" name="Picture 619">
          <a:extLst>
            <a:ext uri="{FF2B5EF4-FFF2-40B4-BE49-F238E27FC236}">
              <a16:creationId xmlns:a16="http://schemas.microsoft.com/office/drawing/2014/main" id="{A22CB9B3-5A90-C3BB-80EE-6AD9282D9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4675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410</xdr:row>
      <xdr:rowOff>0</xdr:rowOff>
    </xdr:from>
    <xdr:to>
      <xdr:col>4</xdr:col>
      <xdr:colOff>190500</xdr:colOff>
      <xdr:row>410</xdr:row>
      <xdr:rowOff>190500</xdr:rowOff>
    </xdr:to>
    <xdr:pic>
      <xdr:nvPicPr>
        <xdr:cNvPr id="621" name="Picture 620">
          <a:extLst>
            <a:ext uri="{FF2B5EF4-FFF2-40B4-BE49-F238E27FC236}">
              <a16:creationId xmlns:a16="http://schemas.microsoft.com/office/drawing/2014/main" id="{FA207E61-B535-0EF4-6142-2AF75DAE3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5224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411</xdr:row>
      <xdr:rowOff>0</xdr:rowOff>
    </xdr:from>
    <xdr:to>
      <xdr:col>4</xdr:col>
      <xdr:colOff>190500</xdr:colOff>
      <xdr:row>411</xdr:row>
      <xdr:rowOff>190500</xdr:rowOff>
    </xdr:to>
    <xdr:pic>
      <xdr:nvPicPr>
        <xdr:cNvPr id="622" name="Picture 621">
          <a:extLst>
            <a:ext uri="{FF2B5EF4-FFF2-40B4-BE49-F238E27FC236}">
              <a16:creationId xmlns:a16="http://schemas.microsoft.com/office/drawing/2014/main" id="{620B87CF-75E0-169D-4E50-2F7116777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5772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412</xdr:row>
      <xdr:rowOff>0</xdr:rowOff>
    </xdr:from>
    <xdr:to>
      <xdr:col>4</xdr:col>
      <xdr:colOff>190500</xdr:colOff>
      <xdr:row>412</xdr:row>
      <xdr:rowOff>190500</xdr:rowOff>
    </xdr:to>
    <xdr:pic>
      <xdr:nvPicPr>
        <xdr:cNvPr id="623" name="Picture 622">
          <a:extLst>
            <a:ext uri="{FF2B5EF4-FFF2-40B4-BE49-F238E27FC236}">
              <a16:creationId xmlns:a16="http://schemas.microsoft.com/office/drawing/2014/main" id="{F76A7A32-0389-E1F1-9153-B4DC4EF43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6321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413</xdr:row>
      <xdr:rowOff>0</xdr:rowOff>
    </xdr:from>
    <xdr:to>
      <xdr:col>4</xdr:col>
      <xdr:colOff>190500</xdr:colOff>
      <xdr:row>413</xdr:row>
      <xdr:rowOff>190500</xdr:rowOff>
    </xdr:to>
    <xdr:pic>
      <xdr:nvPicPr>
        <xdr:cNvPr id="624" name="Picture 623">
          <a:extLst>
            <a:ext uri="{FF2B5EF4-FFF2-40B4-BE49-F238E27FC236}">
              <a16:creationId xmlns:a16="http://schemas.microsoft.com/office/drawing/2014/main" id="{6B24B444-854B-B879-D0A9-D34CED1D19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6870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414</xdr:row>
      <xdr:rowOff>0</xdr:rowOff>
    </xdr:from>
    <xdr:to>
      <xdr:col>4</xdr:col>
      <xdr:colOff>190500</xdr:colOff>
      <xdr:row>414</xdr:row>
      <xdr:rowOff>190500</xdr:rowOff>
    </xdr:to>
    <xdr:pic>
      <xdr:nvPicPr>
        <xdr:cNvPr id="625" name="Picture 624">
          <a:extLst>
            <a:ext uri="{FF2B5EF4-FFF2-40B4-BE49-F238E27FC236}">
              <a16:creationId xmlns:a16="http://schemas.microsoft.com/office/drawing/2014/main" id="{F8EEBDD1-2661-FBE7-BA19-8A79C61D6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7418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415</xdr:row>
      <xdr:rowOff>0</xdr:rowOff>
    </xdr:from>
    <xdr:to>
      <xdr:col>4</xdr:col>
      <xdr:colOff>190500</xdr:colOff>
      <xdr:row>415</xdr:row>
      <xdr:rowOff>190500</xdr:rowOff>
    </xdr:to>
    <xdr:pic>
      <xdr:nvPicPr>
        <xdr:cNvPr id="626" name="Picture 625">
          <a:extLst>
            <a:ext uri="{FF2B5EF4-FFF2-40B4-BE49-F238E27FC236}">
              <a16:creationId xmlns:a16="http://schemas.microsoft.com/office/drawing/2014/main" id="{96E37046-7097-0C3F-296D-D068B5C7B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7967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416</xdr:row>
      <xdr:rowOff>0</xdr:rowOff>
    </xdr:from>
    <xdr:to>
      <xdr:col>4</xdr:col>
      <xdr:colOff>190500</xdr:colOff>
      <xdr:row>416</xdr:row>
      <xdr:rowOff>190500</xdr:rowOff>
    </xdr:to>
    <xdr:pic>
      <xdr:nvPicPr>
        <xdr:cNvPr id="627" name="Picture 626">
          <a:extLst>
            <a:ext uri="{FF2B5EF4-FFF2-40B4-BE49-F238E27FC236}">
              <a16:creationId xmlns:a16="http://schemas.microsoft.com/office/drawing/2014/main" id="{775B340F-5A22-D2FF-3463-DE27A5D35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85161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417</xdr:row>
      <xdr:rowOff>0</xdr:rowOff>
    </xdr:from>
    <xdr:to>
      <xdr:col>4</xdr:col>
      <xdr:colOff>190500</xdr:colOff>
      <xdr:row>417</xdr:row>
      <xdr:rowOff>190500</xdr:rowOff>
    </xdr:to>
    <xdr:pic>
      <xdr:nvPicPr>
        <xdr:cNvPr id="628" name="Picture 627">
          <a:extLst>
            <a:ext uri="{FF2B5EF4-FFF2-40B4-BE49-F238E27FC236}">
              <a16:creationId xmlns:a16="http://schemas.microsoft.com/office/drawing/2014/main" id="{8B0B6E8D-9B13-83F8-ECB5-9C1B890FD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90648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418</xdr:row>
      <xdr:rowOff>0</xdr:rowOff>
    </xdr:from>
    <xdr:to>
      <xdr:col>4</xdr:col>
      <xdr:colOff>190500</xdr:colOff>
      <xdr:row>418</xdr:row>
      <xdr:rowOff>190500</xdr:rowOff>
    </xdr:to>
    <xdr:pic>
      <xdr:nvPicPr>
        <xdr:cNvPr id="629" name="Picture 628">
          <a:extLst>
            <a:ext uri="{FF2B5EF4-FFF2-40B4-BE49-F238E27FC236}">
              <a16:creationId xmlns:a16="http://schemas.microsoft.com/office/drawing/2014/main" id="{FBF22106-1B72-6A31-2888-940CCE38B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9613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419</xdr:row>
      <xdr:rowOff>0</xdr:rowOff>
    </xdr:from>
    <xdr:to>
      <xdr:col>4</xdr:col>
      <xdr:colOff>190500</xdr:colOff>
      <xdr:row>419</xdr:row>
      <xdr:rowOff>190500</xdr:rowOff>
    </xdr:to>
    <xdr:pic>
      <xdr:nvPicPr>
        <xdr:cNvPr id="630" name="Picture 629">
          <a:extLst>
            <a:ext uri="{FF2B5EF4-FFF2-40B4-BE49-F238E27FC236}">
              <a16:creationId xmlns:a16="http://schemas.microsoft.com/office/drawing/2014/main" id="{DF4A2D4D-18A1-EDBF-F340-C6E777C26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0162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421</xdr:row>
      <xdr:rowOff>0</xdr:rowOff>
    </xdr:from>
    <xdr:to>
      <xdr:col>4</xdr:col>
      <xdr:colOff>190500</xdr:colOff>
      <xdr:row>421</xdr:row>
      <xdr:rowOff>190500</xdr:rowOff>
    </xdr:to>
    <xdr:pic>
      <xdr:nvPicPr>
        <xdr:cNvPr id="631" name="Picture 630">
          <a:extLst>
            <a:ext uri="{FF2B5EF4-FFF2-40B4-BE49-F238E27FC236}">
              <a16:creationId xmlns:a16="http://schemas.microsoft.com/office/drawing/2014/main" id="{5045AEA3-C895-0A42-3538-B7CCB78BA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1259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425</xdr:row>
      <xdr:rowOff>0</xdr:rowOff>
    </xdr:from>
    <xdr:to>
      <xdr:col>4</xdr:col>
      <xdr:colOff>190500</xdr:colOff>
      <xdr:row>425</xdr:row>
      <xdr:rowOff>190500</xdr:rowOff>
    </xdr:to>
    <xdr:pic>
      <xdr:nvPicPr>
        <xdr:cNvPr id="632" name="Picture 631">
          <a:extLst>
            <a:ext uri="{FF2B5EF4-FFF2-40B4-BE49-F238E27FC236}">
              <a16:creationId xmlns:a16="http://schemas.microsoft.com/office/drawing/2014/main" id="{E62FBA62-9341-7131-E056-1BCE3A030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3453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426</xdr:row>
      <xdr:rowOff>0</xdr:rowOff>
    </xdr:from>
    <xdr:to>
      <xdr:col>4</xdr:col>
      <xdr:colOff>190500</xdr:colOff>
      <xdr:row>426</xdr:row>
      <xdr:rowOff>190500</xdr:rowOff>
    </xdr:to>
    <xdr:pic>
      <xdr:nvPicPr>
        <xdr:cNvPr id="633" name="Picture 632">
          <a:extLst>
            <a:ext uri="{FF2B5EF4-FFF2-40B4-BE49-F238E27FC236}">
              <a16:creationId xmlns:a16="http://schemas.microsoft.com/office/drawing/2014/main" id="{1ADA7EDD-84A0-5B1D-6659-BD2663C72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40025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427</xdr:row>
      <xdr:rowOff>0</xdr:rowOff>
    </xdr:from>
    <xdr:to>
      <xdr:col>4</xdr:col>
      <xdr:colOff>190500</xdr:colOff>
      <xdr:row>427</xdr:row>
      <xdr:rowOff>190500</xdr:rowOff>
    </xdr:to>
    <xdr:pic>
      <xdr:nvPicPr>
        <xdr:cNvPr id="634" name="Picture 633">
          <a:extLst>
            <a:ext uri="{FF2B5EF4-FFF2-40B4-BE49-F238E27FC236}">
              <a16:creationId xmlns:a16="http://schemas.microsoft.com/office/drawing/2014/main" id="{B568F865-3B50-C923-4D0F-61F847A8E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45512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428</xdr:row>
      <xdr:rowOff>0</xdr:rowOff>
    </xdr:from>
    <xdr:to>
      <xdr:col>4</xdr:col>
      <xdr:colOff>190500</xdr:colOff>
      <xdr:row>428</xdr:row>
      <xdr:rowOff>190500</xdr:rowOff>
    </xdr:to>
    <xdr:pic>
      <xdr:nvPicPr>
        <xdr:cNvPr id="635" name="Picture 634">
          <a:extLst>
            <a:ext uri="{FF2B5EF4-FFF2-40B4-BE49-F238E27FC236}">
              <a16:creationId xmlns:a16="http://schemas.microsoft.com/office/drawing/2014/main" id="{E768A15C-F52C-17E6-96FC-8311599B0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50998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429</xdr:row>
      <xdr:rowOff>0</xdr:rowOff>
    </xdr:from>
    <xdr:to>
      <xdr:col>4</xdr:col>
      <xdr:colOff>190500</xdr:colOff>
      <xdr:row>429</xdr:row>
      <xdr:rowOff>190500</xdr:rowOff>
    </xdr:to>
    <xdr:pic>
      <xdr:nvPicPr>
        <xdr:cNvPr id="636" name="Picture 635">
          <a:extLst>
            <a:ext uri="{FF2B5EF4-FFF2-40B4-BE49-F238E27FC236}">
              <a16:creationId xmlns:a16="http://schemas.microsoft.com/office/drawing/2014/main" id="{9267DB1C-CE8D-1933-CEE1-E64DE20D3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5648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430</xdr:row>
      <xdr:rowOff>0</xdr:rowOff>
    </xdr:from>
    <xdr:to>
      <xdr:col>4</xdr:col>
      <xdr:colOff>190500</xdr:colOff>
      <xdr:row>430</xdr:row>
      <xdr:rowOff>190500</xdr:rowOff>
    </xdr:to>
    <xdr:pic>
      <xdr:nvPicPr>
        <xdr:cNvPr id="637" name="Picture 636">
          <a:extLst>
            <a:ext uri="{FF2B5EF4-FFF2-40B4-BE49-F238E27FC236}">
              <a16:creationId xmlns:a16="http://schemas.microsoft.com/office/drawing/2014/main" id="{9478685B-CBDB-B359-FBDC-796074975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61971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431</xdr:row>
      <xdr:rowOff>0</xdr:rowOff>
    </xdr:from>
    <xdr:to>
      <xdr:col>4</xdr:col>
      <xdr:colOff>190500</xdr:colOff>
      <xdr:row>431</xdr:row>
      <xdr:rowOff>190500</xdr:rowOff>
    </xdr:to>
    <xdr:pic>
      <xdr:nvPicPr>
        <xdr:cNvPr id="638" name="Picture 637">
          <a:extLst>
            <a:ext uri="{FF2B5EF4-FFF2-40B4-BE49-F238E27FC236}">
              <a16:creationId xmlns:a16="http://schemas.microsoft.com/office/drawing/2014/main" id="{264275F4-ED11-F740-03D5-3A2881FB6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6745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434</xdr:row>
      <xdr:rowOff>0</xdr:rowOff>
    </xdr:from>
    <xdr:to>
      <xdr:col>4</xdr:col>
      <xdr:colOff>190500</xdr:colOff>
      <xdr:row>434</xdr:row>
      <xdr:rowOff>190500</xdr:rowOff>
    </xdr:to>
    <xdr:pic>
      <xdr:nvPicPr>
        <xdr:cNvPr id="639" name="Picture 638">
          <a:extLst>
            <a:ext uri="{FF2B5EF4-FFF2-40B4-BE49-F238E27FC236}">
              <a16:creationId xmlns:a16="http://schemas.microsoft.com/office/drawing/2014/main" id="{16D10078-8CF6-9636-5948-E99CD5091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8391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436</xdr:row>
      <xdr:rowOff>0</xdr:rowOff>
    </xdr:from>
    <xdr:to>
      <xdr:col>4</xdr:col>
      <xdr:colOff>190500</xdr:colOff>
      <xdr:row>436</xdr:row>
      <xdr:rowOff>190500</xdr:rowOff>
    </xdr:to>
    <xdr:pic>
      <xdr:nvPicPr>
        <xdr:cNvPr id="640" name="Picture 639">
          <a:extLst>
            <a:ext uri="{FF2B5EF4-FFF2-40B4-BE49-F238E27FC236}">
              <a16:creationId xmlns:a16="http://schemas.microsoft.com/office/drawing/2014/main" id="{AE97BE1B-EED1-2C70-4F25-339FFC87D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9488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437</xdr:row>
      <xdr:rowOff>0</xdr:rowOff>
    </xdr:from>
    <xdr:to>
      <xdr:col>4</xdr:col>
      <xdr:colOff>190500</xdr:colOff>
      <xdr:row>437</xdr:row>
      <xdr:rowOff>190500</xdr:rowOff>
    </xdr:to>
    <xdr:pic>
      <xdr:nvPicPr>
        <xdr:cNvPr id="641" name="Picture 640">
          <a:extLst>
            <a:ext uri="{FF2B5EF4-FFF2-40B4-BE49-F238E27FC236}">
              <a16:creationId xmlns:a16="http://schemas.microsoft.com/office/drawing/2014/main" id="{91B045E1-3C71-7155-0B09-839CDB1FB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00376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438</xdr:row>
      <xdr:rowOff>0</xdr:rowOff>
    </xdr:from>
    <xdr:to>
      <xdr:col>4</xdr:col>
      <xdr:colOff>190500</xdr:colOff>
      <xdr:row>438</xdr:row>
      <xdr:rowOff>190500</xdr:rowOff>
    </xdr:to>
    <xdr:pic>
      <xdr:nvPicPr>
        <xdr:cNvPr id="642" name="Picture 641">
          <a:extLst>
            <a:ext uri="{FF2B5EF4-FFF2-40B4-BE49-F238E27FC236}">
              <a16:creationId xmlns:a16="http://schemas.microsoft.com/office/drawing/2014/main" id="{4AC7DF12-711C-853E-DFFD-E6D70A53F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0586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439</xdr:row>
      <xdr:rowOff>0</xdr:rowOff>
    </xdr:from>
    <xdr:to>
      <xdr:col>4</xdr:col>
      <xdr:colOff>190500</xdr:colOff>
      <xdr:row>439</xdr:row>
      <xdr:rowOff>190500</xdr:rowOff>
    </xdr:to>
    <xdr:pic>
      <xdr:nvPicPr>
        <xdr:cNvPr id="643" name="Picture 642">
          <a:extLst>
            <a:ext uri="{FF2B5EF4-FFF2-40B4-BE49-F238E27FC236}">
              <a16:creationId xmlns:a16="http://schemas.microsoft.com/office/drawing/2014/main" id="{B635EE68-2BDA-0131-A0AB-C4579ECA9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1134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440</xdr:row>
      <xdr:rowOff>0</xdr:rowOff>
    </xdr:from>
    <xdr:to>
      <xdr:col>4</xdr:col>
      <xdr:colOff>190500</xdr:colOff>
      <xdr:row>440</xdr:row>
      <xdr:rowOff>190500</xdr:rowOff>
    </xdr:to>
    <xdr:pic>
      <xdr:nvPicPr>
        <xdr:cNvPr id="644" name="Picture 643">
          <a:extLst>
            <a:ext uri="{FF2B5EF4-FFF2-40B4-BE49-F238E27FC236}">
              <a16:creationId xmlns:a16="http://schemas.microsoft.com/office/drawing/2014/main" id="{496AFDA5-942B-6332-294E-466EC18AB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16835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441</xdr:row>
      <xdr:rowOff>0</xdr:rowOff>
    </xdr:from>
    <xdr:to>
      <xdr:col>4</xdr:col>
      <xdr:colOff>190500</xdr:colOff>
      <xdr:row>441</xdr:row>
      <xdr:rowOff>190500</xdr:rowOff>
    </xdr:to>
    <xdr:pic>
      <xdr:nvPicPr>
        <xdr:cNvPr id="645" name="Picture 644">
          <a:extLst>
            <a:ext uri="{FF2B5EF4-FFF2-40B4-BE49-F238E27FC236}">
              <a16:creationId xmlns:a16="http://schemas.microsoft.com/office/drawing/2014/main" id="{93D24FF0-F719-0B55-A8FA-C4CFB9906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22321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442</xdr:row>
      <xdr:rowOff>0</xdr:rowOff>
    </xdr:from>
    <xdr:to>
      <xdr:col>4</xdr:col>
      <xdr:colOff>190500</xdr:colOff>
      <xdr:row>442</xdr:row>
      <xdr:rowOff>190500</xdr:rowOff>
    </xdr:to>
    <xdr:pic>
      <xdr:nvPicPr>
        <xdr:cNvPr id="646" name="Picture 645">
          <a:extLst>
            <a:ext uri="{FF2B5EF4-FFF2-40B4-BE49-F238E27FC236}">
              <a16:creationId xmlns:a16="http://schemas.microsoft.com/office/drawing/2014/main" id="{899ACA48-796B-C7B6-5E0A-C844F8FDB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27808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443</xdr:row>
      <xdr:rowOff>0</xdr:rowOff>
    </xdr:from>
    <xdr:to>
      <xdr:col>4</xdr:col>
      <xdr:colOff>190500</xdr:colOff>
      <xdr:row>443</xdr:row>
      <xdr:rowOff>190500</xdr:rowOff>
    </xdr:to>
    <xdr:pic>
      <xdr:nvPicPr>
        <xdr:cNvPr id="647" name="Picture 646">
          <a:extLst>
            <a:ext uri="{FF2B5EF4-FFF2-40B4-BE49-F238E27FC236}">
              <a16:creationId xmlns:a16="http://schemas.microsoft.com/office/drawing/2014/main" id="{D875410B-B9A6-B5EC-1010-E1E1BAD8D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3329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444</xdr:row>
      <xdr:rowOff>0</xdr:rowOff>
    </xdr:from>
    <xdr:to>
      <xdr:col>4</xdr:col>
      <xdr:colOff>190500</xdr:colOff>
      <xdr:row>444</xdr:row>
      <xdr:rowOff>190500</xdr:rowOff>
    </xdr:to>
    <xdr:pic>
      <xdr:nvPicPr>
        <xdr:cNvPr id="648" name="Picture 647">
          <a:extLst>
            <a:ext uri="{FF2B5EF4-FFF2-40B4-BE49-F238E27FC236}">
              <a16:creationId xmlns:a16="http://schemas.microsoft.com/office/drawing/2014/main" id="{30A25F1E-B8EC-1BD3-F751-E820F5DA4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3878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445</xdr:row>
      <xdr:rowOff>0</xdr:rowOff>
    </xdr:from>
    <xdr:to>
      <xdr:col>4</xdr:col>
      <xdr:colOff>190500</xdr:colOff>
      <xdr:row>445</xdr:row>
      <xdr:rowOff>190500</xdr:rowOff>
    </xdr:to>
    <xdr:pic>
      <xdr:nvPicPr>
        <xdr:cNvPr id="649" name="Picture 648">
          <a:extLst>
            <a:ext uri="{FF2B5EF4-FFF2-40B4-BE49-F238E27FC236}">
              <a16:creationId xmlns:a16="http://schemas.microsoft.com/office/drawing/2014/main" id="{3E2EE79B-6227-C53F-E5E3-15832F45F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44267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446</xdr:row>
      <xdr:rowOff>0</xdr:rowOff>
    </xdr:from>
    <xdr:to>
      <xdr:col>4</xdr:col>
      <xdr:colOff>190500</xdr:colOff>
      <xdr:row>446</xdr:row>
      <xdr:rowOff>190500</xdr:rowOff>
    </xdr:to>
    <xdr:pic>
      <xdr:nvPicPr>
        <xdr:cNvPr id="650" name="Picture 649">
          <a:extLst>
            <a:ext uri="{FF2B5EF4-FFF2-40B4-BE49-F238E27FC236}">
              <a16:creationId xmlns:a16="http://schemas.microsoft.com/office/drawing/2014/main" id="{F634BBAC-0EAF-7617-8E7C-FFB148A28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4975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447</xdr:row>
      <xdr:rowOff>0</xdr:rowOff>
    </xdr:from>
    <xdr:to>
      <xdr:col>4</xdr:col>
      <xdr:colOff>190500</xdr:colOff>
      <xdr:row>447</xdr:row>
      <xdr:rowOff>190500</xdr:rowOff>
    </xdr:to>
    <xdr:pic>
      <xdr:nvPicPr>
        <xdr:cNvPr id="651" name="Picture 650">
          <a:extLst>
            <a:ext uri="{FF2B5EF4-FFF2-40B4-BE49-F238E27FC236}">
              <a16:creationId xmlns:a16="http://schemas.microsoft.com/office/drawing/2014/main" id="{C6C97EB5-8BF2-71F0-2B07-E37F4CF4E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55240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448</xdr:row>
      <xdr:rowOff>0</xdr:rowOff>
    </xdr:from>
    <xdr:to>
      <xdr:col>4</xdr:col>
      <xdr:colOff>190500</xdr:colOff>
      <xdr:row>448</xdr:row>
      <xdr:rowOff>190500</xdr:rowOff>
    </xdr:to>
    <xdr:pic>
      <xdr:nvPicPr>
        <xdr:cNvPr id="652" name="Picture 651">
          <a:extLst>
            <a:ext uri="{FF2B5EF4-FFF2-40B4-BE49-F238E27FC236}">
              <a16:creationId xmlns:a16="http://schemas.microsoft.com/office/drawing/2014/main" id="{B0C2CB98-1544-D74A-1ED3-D79EE25AE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60726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449</xdr:row>
      <xdr:rowOff>0</xdr:rowOff>
    </xdr:from>
    <xdr:to>
      <xdr:col>4</xdr:col>
      <xdr:colOff>190500</xdr:colOff>
      <xdr:row>449</xdr:row>
      <xdr:rowOff>190500</xdr:rowOff>
    </xdr:to>
    <xdr:pic>
      <xdr:nvPicPr>
        <xdr:cNvPr id="653" name="Picture 652">
          <a:extLst>
            <a:ext uri="{FF2B5EF4-FFF2-40B4-BE49-F238E27FC236}">
              <a16:creationId xmlns:a16="http://schemas.microsoft.com/office/drawing/2014/main" id="{A4B96B71-26EC-5B12-EC0C-629FA7441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66213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450</xdr:row>
      <xdr:rowOff>0</xdr:rowOff>
    </xdr:from>
    <xdr:to>
      <xdr:col>4</xdr:col>
      <xdr:colOff>190500</xdr:colOff>
      <xdr:row>450</xdr:row>
      <xdr:rowOff>190500</xdr:rowOff>
    </xdr:to>
    <xdr:pic>
      <xdr:nvPicPr>
        <xdr:cNvPr id="654" name="Picture 653">
          <a:extLst>
            <a:ext uri="{FF2B5EF4-FFF2-40B4-BE49-F238E27FC236}">
              <a16:creationId xmlns:a16="http://schemas.microsoft.com/office/drawing/2014/main" id="{D889075F-415B-71E6-753F-4F3DB32E3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71699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451</xdr:row>
      <xdr:rowOff>0</xdr:rowOff>
    </xdr:from>
    <xdr:to>
      <xdr:col>4</xdr:col>
      <xdr:colOff>190500</xdr:colOff>
      <xdr:row>451</xdr:row>
      <xdr:rowOff>190500</xdr:rowOff>
    </xdr:to>
    <xdr:pic>
      <xdr:nvPicPr>
        <xdr:cNvPr id="655" name="Picture 654">
          <a:extLst>
            <a:ext uri="{FF2B5EF4-FFF2-40B4-BE49-F238E27FC236}">
              <a16:creationId xmlns:a16="http://schemas.microsoft.com/office/drawing/2014/main" id="{8F2DF974-E9EB-D6A1-59B1-2095A502F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77185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454</xdr:row>
      <xdr:rowOff>0</xdr:rowOff>
    </xdr:from>
    <xdr:to>
      <xdr:col>4</xdr:col>
      <xdr:colOff>190500</xdr:colOff>
      <xdr:row>454</xdr:row>
      <xdr:rowOff>190500</xdr:rowOff>
    </xdr:to>
    <xdr:pic>
      <xdr:nvPicPr>
        <xdr:cNvPr id="656" name="Picture 655">
          <a:extLst>
            <a:ext uri="{FF2B5EF4-FFF2-40B4-BE49-F238E27FC236}">
              <a16:creationId xmlns:a16="http://schemas.microsoft.com/office/drawing/2014/main" id="{BB5C460E-AD63-BA2E-B9D2-E97DC4784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936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455</xdr:row>
      <xdr:rowOff>0</xdr:rowOff>
    </xdr:from>
    <xdr:to>
      <xdr:col>4</xdr:col>
      <xdr:colOff>190500</xdr:colOff>
      <xdr:row>455</xdr:row>
      <xdr:rowOff>190500</xdr:rowOff>
    </xdr:to>
    <xdr:pic>
      <xdr:nvPicPr>
        <xdr:cNvPr id="657" name="Picture 656">
          <a:extLst>
            <a:ext uri="{FF2B5EF4-FFF2-40B4-BE49-F238E27FC236}">
              <a16:creationId xmlns:a16="http://schemas.microsoft.com/office/drawing/2014/main" id="{2C02F149-896E-4D46-C8F1-853F02772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99131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456</xdr:row>
      <xdr:rowOff>0</xdr:rowOff>
    </xdr:from>
    <xdr:to>
      <xdr:col>4</xdr:col>
      <xdr:colOff>190500</xdr:colOff>
      <xdr:row>456</xdr:row>
      <xdr:rowOff>190500</xdr:rowOff>
    </xdr:to>
    <xdr:pic>
      <xdr:nvPicPr>
        <xdr:cNvPr id="658" name="Picture 657">
          <a:extLst>
            <a:ext uri="{FF2B5EF4-FFF2-40B4-BE49-F238E27FC236}">
              <a16:creationId xmlns:a16="http://schemas.microsoft.com/office/drawing/2014/main" id="{C945F745-B534-0656-A708-9943883AD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04617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457</xdr:row>
      <xdr:rowOff>0</xdr:rowOff>
    </xdr:from>
    <xdr:to>
      <xdr:col>4</xdr:col>
      <xdr:colOff>190500</xdr:colOff>
      <xdr:row>457</xdr:row>
      <xdr:rowOff>190500</xdr:rowOff>
    </xdr:to>
    <xdr:pic>
      <xdr:nvPicPr>
        <xdr:cNvPr id="659" name="Picture 658">
          <a:extLst>
            <a:ext uri="{FF2B5EF4-FFF2-40B4-BE49-F238E27FC236}">
              <a16:creationId xmlns:a16="http://schemas.microsoft.com/office/drawing/2014/main" id="{B94E2F52-6D35-59DF-3C00-A8562CD60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0104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458</xdr:row>
      <xdr:rowOff>0</xdr:rowOff>
    </xdr:from>
    <xdr:to>
      <xdr:col>4</xdr:col>
      <xdr:colOff>190500</xdr:colOff>
      <xdr:row>458</xdr:row>
      <xdr:rowOff>190500</xdr:rowOff>
    </xdr:to>
    <xdr:pic>
      <xdr:nvPicPr>
        <xdr:cNvPr id="660" name="Picture 659">
          <a:extLst>
            <a:ext uri="{FF2B5EF4-FFF2-40B4-BE49-F238E27FC236}">
              <a16:creationId xmlns:a16="http://schemas.microsoft.com/office/drawing/2014/main" id="{495338FE-C5FD-B527-9D9A-2889FC028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5590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459</xdr:row>
      <xdr:rowOff>0</xdr:rowOff>
    </xdr:from>
    <xdr:to>
      <xdr:col>4</xdr:col>
      <xdr:colOff>190500</xdr:colOff>
      <xdr:row>459</xdr:row>
      <xdr:rowOff>190500</xdr:rowOff>
    </xdr:to>
    <xdr:pic>
      <xdr:nvPicPr>
        <xdr:cNvPr id="661" name="Picture 660">
          <a:extLst>
            <a:ext uri="{FF2B5EF4-FFF2-40B4-BE49-F238E27FC236}">
              <a16:creationId xmlns:a16="http://schemas.microsoft.com/office/drawing/2014/main" id="{4B1C8093-4B02-1F49-2841-B84B7FA2F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21077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485</xdr:row>
      <xdr:rowOff>0</xdr:rowOff>
    </xdr:from>
    <xdr:to>
      <xdr:col>4</xdr:col>
      <xdr:colOff>190500</xdr:colOff>
      <xdr:row>485</xdr:row>
      <xdr:rowOff>190500</xdr:rowOff>
    </xdr:to>
    <xdr:pic>
      <xdr:nvPicPr>
        <xdr:cNvPr id="662" name="Picture 661">
          <a:extLst>
            <a:ext uri="{FF2B5EF4-FFF2-40B4-BE49-F238E27FC236}">
              <a16:creationId xmlns:a16="http://schemas.microsoft.com/office/drawing/2014/main" id="{83CB7C9F-F544-B328-4DC0-6FFD54722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63723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486</xdr:row>
      <xdr:rowOff>0</xdr:rowOff>
    </xdr:from>
    <xdr:to>
      <xdr:col>4</xdr:col>
      <xdr:colOff>190500</xdr:colOff>
      <xdr:row>486</xdr:row>
      <xdr:rowOff>190500</xdr:rowOff>
    </xdr:to>
    <xdr:pic>
      <xdr:nvPicPr>
        <xdr:cNvPr id="663" name="Picture 662">
          <a:extLst>
            <a:ext uri="{FF2B5EF4-FFF2-40B4-BE49-F238E27FC236}">
              <a16:creationId xmlns:a16="http://schemas.microsoft.com/office/drawing/2014/main" id="{37B7F80B-D575-BEFE-95A5-50214F399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69209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488</xdr:row>
      <xdr:rowOff>0</xdr:rowOff>
    </xdr:from>
    <xdr:to>
      <xdr:col>4</xdr:col>
      <xdr:colOff>190500</xdr:colOff>
      <xdr:row>488</xdr:row>
      <xdr:rowOff>190500</xdr:rowOff>
    </xdr:to>
    <xdr:pic>
      <xdr:nvPicPr>
        <xdr:cNvPr id="664" name="Picture 663">
          <a:extLst>
            <a:ext uri="{FF2B5EF4-FFF2-40B4-BE49-F238E27FC236}">
              <a16:creationId xmlns:a16="http://schemas.microsoft.com/office/drawing/2014/main" id="{462F087B-B64C-402E-4D6C-5DE157AE0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80182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489</xdr:row>
      <xdr:rowOff>0</xdr:rowOff>
    </xdr:from>
    <xdr:to>
      <xdr:col>4</xdr:col>
      <xdr:colOff>190500</xdr:colOff>
      <xdr:row>489</xdr:row>
      <xdr:rowOff>190500</xdr:rowOff>
    </xdr:to>
    <xdr:pic>
      <xdr:nvPicPr>
        <xdr:cNvPr id="665" name="Picture 664">
          <a:extLst>
            <a:ext uri="{FF2B5EF4-FFF2-40B4-BE49-F238E27FC236}">
              <a16:creationId xmlns:a16="http://schemas.microsoft.com/office/drawing/2014/main" id="{F1C07700-D186-1DF6-6328-041AF7C05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85669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493</xdr:row>
      <xdr:rowOff>0</xdr:rowOff>
    </xdr:from>
    <xdr:to>
      <xdr:col>4</xdr:col>
      <xdr:colOff>190500</xdr:colOff>
      <xdr:row>493</xdr:row>
      <xdr:rowOff>190500</xdr:rowOff>
    </xdr:to>
    <xdr:pic>
      <xdr:nvPicPr>
        <xdr:cNvPr id="666" name="Picture 665">
          <a:extLst>
            <a:ext uri="{FF2B5EF4-FFF2-40B4-BE49-F238E27FC236}">
              <a16:creationId xmlns:a16="http://schemas.microsoft.com/office/drawing/2014/main" id="{8B597A1C-61E2-13D4-AE49-1ECC0C605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07614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494</xdr:row>
      <xdr:rowOff>0</xdr:rowOff>
    </xdr:from>
    <xdr:to>
      <xdr:col>4</xdr:col>
      <xdr:colOff>190500</xdr:colOff>
      <xdr:row>494</xdr:row>
      <xdr:rowOff>190500</xdr:rowOff>
    </xdr:to>
    <xdr:pic>
      <xdr:nvPicPr>
        <xdr:cNvPr id="667" name="Picture 666">
          <a:extLst>
            <a:ext uri="{FF2B5EF4-FFF2-40B4-BE49-F238E27FC236}">
              <a16:creationId xmlns:a16="http://schemas.microsoft.com/office/drawing/2014/main" id="{592A1D0B-6F88-05F9-A293-F46B0D108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13101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495</xdr:row>
      <xdr:rowOff>0</xdr:rowOff>
    </xdr:from>
    <xdr:to>
      <xdr:col>4</xdr:col>
      <xdr:colOff>190500</xdr:colOff>
      <xdr:row>495</xdr:row>
      <xdr:rowOff>190500</xdr:rowOff>
    </xdr:to>
    <xdr:pic>
      <xdr:nvPicPr>
        <xdr:cNvPr id="668" name="Picture 667">
          <a:extLst>
            <a:ext uri="{FF2B5EF4-FFF2-40B4-BE49-F238E27FC236}">
              <a16:creationId xmlns:a16="http://schemas.microsoft.com/office/drawing/2014/main" id="{344C2108-DC58-ECD6-107A-774F7C6162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18587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496</xdr:row>
      <xdr:rowOff>0</xdr:rowOff>
    </xdr:from>
    <xdr:to>
      <xdr:col>4</xdr:col>
      <xdr:colOff>190500</xdr:colOff>
      <xdr:row>496</xdr:row>
      <xdr:rowOff>190500</xdr:rowOff>
    </xdr:to>
    <xdr:pic>
      <xdr:nvPicPr>
        <xdr:cNvPr id="669" name="Picture 668">
          <a:extLst>
            <a:ext uri="{FF2B5EF4-FFF2-40B4-BE49-F238E27FC236}">
              <a16:creationId xmlns:a16="http://schemas.microsoft.com/office/drawing/2014/main" id="{A87B7D42-AB61-53AC-EA84-CEA541815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2407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497</xdr:row>
      <xdr:rowOff>0</xdr:rowOff>
    </xdr:from>
    <xdr:to>
      <xdr:col>4</xdr:col>
      <xdr:colOff>190500</xdr:colOff>
      <xdr:row>497</xdr:row>
      <xdr:rowOff>190500</xdr:rowOff>
    </xdr:to>
    <xdr:pic>
      <xdr:nvPicPr>
        <xdr:cNvPr id="670" name="Picture 669">
          <a:extLst>
            <a:ext uri="{FF2B5EF4-FFF2-40B4-BE49-F238E27FC236}">
              <a16:creationId xmlns:a16="http://schemas.microsoft.com/office/drawing/2014/main" id="{9F3E35FF-1B29-12F7-FDEB-32AFC3598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29560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498</xdr:row>
      <xdr:rowOff>0</xdr:rowOff>
    </xdr:from>
    <xdr:to>
      <xdr:col>4</xdr:col>
      <xdr:colOff>190500</xdr:colOff>
      <xdr:row>498</xdr:row>
      <xdr:rowOff>190500</xdr:rowOff>
    </xdr:to>
    <xdr:pic>
      <xdr:nvPicPr>
        <xdr:cNvPr id="671" name="Picture 670">
          <a:extLst>
            <a:ext uri="{FF2B5EF4-FFF2-40B4-BE49-F238E27FC236}">
              <a16:creationId xmlns:a16="http://schemas.microsoft.com/office/drawing/2014/main" id="{6C14C5D6-4B5D-1A82-2C18-F0A9F0471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735046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522" Type="http://schemas.openxmlformats.org/officeDocument/2006/relationships/hyperlink" Target="http://maps.google.com/?output=embed&amp;q=42.62729444,-70.68951389" TargetMode="External"/><Relationship Id="rId1827" Type="http://schemas.openxmlformats.org/officeDocument/2006/relationships/hyperlink" Target="http://www.usharbormaster.com/secure/AuxAidReport_new.cfm?id=29093" TargetMode="External"/><Relationship Id="rId21" Type="http://schemas.openxmlformats.org/officeDocument/2006/relationships/hyperlink" Target="http://www.usharbormaster.com/secure/auxview.cfm?recordid=27133" TargetMode="External"/><Relationship Id="rId170" Type="http://schemas.openxmlformats.org/officeDocument/2006/relationships/hyperlink" Target="http://maps.google.com/?output=embed&amp;q=42.22450000,-70.96510000" TargetMode="External"/><Relationship Id="rId268" Type="http://schemas.openxmlformats.org/officeDocument/2006/relationships/hyperlink" Target="http://www.usharbormaster.com/secure/AuxAidReport_new.cfm?id=29380" TargetMode="External"/><Relationship Id="rId475" Type="http://schemas.openxmlformats.org/officeDocument/2006/relationships/hyperlink" Target="http://maps.google.com/?output=embed&amp;q=42.39279000,-71.07171833" TargetMode="External"/><Relationship Id="rId682" Type="http://schemas.openxmlformats.org/officeDocument/2006/relationships/hyperlink" Target="http://maps.google.com/?output=embed&amp;q=42.77325000,-71.07071667" TargetMode="External"/><Relationship Id="rId128" Type="http://schemas.openxmlformats.org/officeDocument/2006/relationships/hyperlink" Target="http://www.usharbormaster.com/secure/AuxAidReport_new.cfm?id=29336" TargetMode="External"/><Relationship Id="rId335" Type="http://schemas.openxmlformats.org/officeDocument/2006/relationships/hyperlink" Target="http://maps.google.com/?output=embed&amp;q=42.51180556,-70.88213889" TargetMode="External"/><Relationship Id="rId542" Type="http://schemas.openxmlformats.org/officeDocument/2006/relationships/hyperlink" Target="http://maps.google.com/?output=embed&amp;q=42.64002778,-70.76483333" TargetMode="External"/><Relationship Id="rId987" Type="http://schemas.openxmlformats.org/officeDocument/2006/relationships/hyperlink" Target="http://maps.google.com/?output=embed&amp;q=42.36600000,-70.99526667" TargetMode="External"/><Relationship Id="rId1172" Type="http://schemas.openxmlformats.org/officeDocument/2006/relationships/hyperlink" Target="http://www.usharbormaster.com/secure/AuxAidReport_new.cfm?id=29258" TargetMode="External"/><Relationship Id="rId402" Type="http://schemas.openxmlformats.org/officeDocument/2006/relationships/hyperlink" Target="http://maps.google.com/?output=embed&amp;q=42.01800000,-70.63716667" TargetMode="External"/><Relationship Id="rId847" Type="http://schemas.openxmlformats.org/officeDocument/2006/relationships/hyperlink" Target="http://maps.google.com/?output=embed&amp;q=42.39027778,-71.05286111" TargetMode="External"/><Relationship Id="rId1032" Type="http://schemas.openxmlformats.org/officeDocument/2006/relationships/hyperlink" Target="http://www.usharbormaster.com/secure/AuxAidReport_new.cfm?id=27236" TargetMode="External"/><Relationship Id="rId1477" Type="http://schemas.openxmlformats.org/officeDocument/2006/relationships/hyperlink" Target="http://maps.google.com/?output=embed&amp;q=42.76077778,-70.83377778" TargetMode="External"/><Relationship Id="rId1684" Type="http://schemas.openxmlformats.org/officeDocument/2006/relationships/hyperlink" Target="http://www.usharbormaster.com/secure/auxview.cfm?recordid=26036" TargetMode="External"/><Relationship Id="rId1891" Type="http://schemas.openxmlformats.org/officeDocument/2006/relationships/hyperlink" Target="http://www.usharbormaster.com/secure/AuxAidReport_new.cfm?id=40098" TargetMode="External"/><Relationship Id="rId707" Type="http://schemas.openxmlformats.org/officeDocument/2006/relationships/hyperlink" Target="http://maps.google.com/?output=embed&amp;q=42.17563889,-70.73875000" TargetMode="External"/><Relationship Id="rId914" Type="http://schemas.openxmlformats.org/officeDocument/2006/relationships/hyperlink" Target="http://maps.google.com/?output=embed&amp;q=42.00408333,-70.70269444" TargetMode="External"/><Relationship Id="rId1337" Type="http://schemas.openxmlformats.org/officeDocument/2006/relationships/hyperlink" Target="http://maps.google.com/?output=embed&amp;q=42.16530000,-70.74933333" TargetMode="External"/><Relationship Id="rId1544" Type="http://schemas.openxmlformats.org/officeDocument/2006/relationships/hyperlink" Target="http://www.usharbormaster.com/secure/auxview.cfm?recordid=44958" TargetMode="External"/><Relationship Id="rId1751" Type="http://schemas.openxmlformats.org/officeDocument/2006/relationships/hyperlink" Target="http://www.usharbormaster.com/secure/AuxAidReport_new.cfm?id=37914" TargetMode="External"/><Relationship Id="rId1989" Type="http://schemas.openxmlformats.org/officeDocument/2006/relationships/hyperlink" Target="http://maps.google.com/?output=embed&amp;q=42.33347194,-70.45468194" TargetMode="External"/><Relationship Id="rId43" Type="http://schemas.openxmlformats.org/officeDocument/2006/relationships/hyperlink" Target="http://maps.google.com/?output=embed&amp;q=42.30355556,-70.88808333" TargetMode="External"/><Relationship Id="rId1404" Type="http://schemas.openxmlformats.org/officeDocument/2006/relationships/hyperlink" Target="http://www.usharbormaster.com/secure/auxview.cfm?recordid=26202" TargetMode="External"/><Relationship Id="rId1611" Type="http://schemas.openxmlformats.org/officeDocument/2006/relationships/hyperlink" Target="http://www.usharbormaster.com/secure/AuxAidReport_new.cfm?id=29963" TargetMode="External"/><Relationship Id="rId1849" Type="http://schemas.openxmlformats.org/officeDocument/2006/relationships/hyperlink" Target="http://maps.google.com/?output=embed&amp;q=42.30912250,-70.98003472" TargetMode="External"/><Relationship Id="rId192" Type="http://schemas.openxmlformats.org/officeDocument/2006/relationships/hyperlink" Target="http://www.usharbormaster.com/secure/AuxAidReport_new.cfm?id=35428" TargetMode="External"/><Relationship Id="rId1709" Type="http://schemas.openxmlformats.org/officeDocument/2006/relationships/hyperlink" Target="http://maps.google.com/?output=embed&amp;q=42.32373333,-70.99145000" TargetMode="External"/><Relationship Id="rId1916" Type="http://schemas.openxmlformats.org/officeDocument/2006/relationships/hyperlink" Target="http://www.usharbormaster.com/secure/auxview.cfm?recordid=40103" TargetMode="External"/><Relationship Id="rId497" Type="http://schemas.openxmlformats.org/officeDocument/2006/relationships/hyperlink" Target="http://www.usharbormaster.com/secure/auxview.cfm?recordid=27956" TargetMode="External"/><Relationship Id="rId357" Type="http://schemas.openxmlformats.org/officeDocument/2006/relationships/hyperlink" Target="http://www.usharbormaster.com/secure/auxview.cfm?recordid=23640" TargetMode="External"/><Relationship Id="rId1194" Type="http://schemas.openxmlformats.org/officeDocument/2006/relationships/hyperlink" Target="http://maps.google.com/?output=embed&amp;q=42.81850000,-70.87644444" TargetMode="External"/><Relationship Id="rId217" Type="http://schemas.openxmlformats.org/officeDocument/2006/relationships/hyperlink" Target="http://www.usharbormaster.com/secure/auxview.cfm?recordid=32318" TargetMode="External"/><Relationship Id="rId564" Type="http://schemas.openxmlformats.org/officeDocument/2006/relationships/hyperlink" Target="http://www.usharbormaster.com/secure/AuxAidReport_new.cfm?id=32323" TargetMode="External"/><Relationship Id="rId771" Type="http://schemas.openxmlformats.org/officeDocument/2006/relationships/hyperlink" Target="http://maps.google.com/?output=embed&amp;q=42.69056667,-70.80755000" TargetMode="External"/><Relationship Id="rId869" Type="http://schemas.openxmlformats.org/officeDocument/2006/relationships/hyperlink" Target="http://www.usharbormaster.com/secure/auxview.cfm?recordid=25604" TargetMode="External"/><Relationship Id="rId1499" Type="http://schemas.openxmlformats.org/officeDocument/2006/relationships/hyperlink" Target="http://www.usharbormaster.com/secure/AuxAidReport_new.cfm?id=29781" TargetMode="External"/><Relationship Id="rId424" Type="http://schemas.openxmlformats.org/officeDocument/2006/relationships/hyperlink" Target="http://www.usharbormaster.com/secure/AuxAidReport_new.cfm?id=27609" TargetMode="External"/><Relationship Id="rId631" Type="http://schemas.openxmlformats.org/officeDocument/2006/relationships/hyperlink" Target="http://maps.google.com/?output=embed&amp;q=42.61882500,-70.68624722" TargetMode="External"/><Relationship Id="rId729" Type="http://schemas.openxmlformats.org/officeDocument/2006/relationships/hyperlink" Target="http://www.usharbormaster.com/secure/auxview.cfm?recordid=29895" TargetMode="External"/><Relationship Id="rId1054" Type="http://schemas.openxmlformats.org/officeDocument/2006/relationships/hyperlink" Target="http://maps.google.com/?output=embed&amp;q=42.37811667,-71.00856667" TargetMode="External"/><Relationship Id="rId1261" Type="http://schemas.openxmlformats.org/officeDocument/2006/relationships/hyperlink" Target="http://maps.google.com/?output=embed&amp;q=42.45648611,-70.60153889" TargetMode="External"/><Relationship Id="rId1359" Type="http://schemas.openxmlformats.org/officeDocument/2006/relationships/hyperlink" Target="http://www.usharbormaster.com/secure/AuxAidReport_new.cfm?id=28979" TargetMode="External"/><Relationship Id="rId936" Type="http://schemas.openxmlformats.org/officeDocument/2006/relationships/hyperlink" Target="http://www.usharbormaster.com/secure/AuxAidReport_new.cfm?id=23674" TargetMode="External"/><Relationship Id="rId1121" Type="http://schemas.openxmlformats.org/officeDocument/2006/relationships/hyperlink" Target="http://www.usharbormaster.com/secure/auxview.cfm?recordid=44635" TargetMode="External"/><Relationship Id="rId1219" Type="http://schemas.openxmlformats.org/officeDocument/2006/relationships/hyperlink" Target="http://www.usharbormaster.com/secure/AuxAidReport_new.cfm?id=27706" TargetMode="External"/><Relationship Id="rId1566" Type="http://schemas.openxmlformats.org/officeDocument/2006/relationships/hyperlink" Target="http://maps.google.com/?output=embed&amp;q=42.19450000,-70.67666667" TargetMode="External"/><Relationship Id="rId1773" Type="http://schemas.openxmlformats.org/officeDocument/2006/relationships/hyperlink" Target="http://maps.google.com/?output=embed&amp;q=42.30708167,-71.04209500" TargetMode="External"/><Relationship Id="rId1980" Type="http://schemas.openxmlformats.org/officeDocument/2006/relationships/hyperlink" Target="http://www.usharbormaster.com/secure/auxview.cfm?recordid=28782" TargetMode="External"/><Relationship Id="rId65" Type="http://schemas.openxmlformats.org/officeDocument/2006/relationships/hyperlink" Target="http://www.usharbormaster.com/secure/auxview.cfm?recordid=29040" TargetMode="External"/><Relationship Id="rId1426" Type="http://schemas.openxmlformats.org/officeDocument/2006/relationships/hyperlink" Target="http://maps.google.com/?output=embed&amp;q=42.74650000,-70.82033333" TargetMode="External"/><Relationship Id="rId1633" Type="http://schemas.openxmlformats.org/officeDocument/2006/relationships/hyperlink" Target="http://maps.google.com/?output=embed&amp;q=42.52186111,-70.84983333" TargetMode="External"/><Relationship Id="rId1840" Type="http://schemas.openxmlformats.org/officeDocument/2006/relationships/hyperlink" Target="http://www.usharbormaster.com/secure/auxview.cfm?recordid=27912" TargetMode="External"/><Relationship Id="rId1700" Type="http://schemas.openxmlformats.org/officeDocument/2006/relationships/hyperlink" Target="http://www.usharbormaster.com/secure/auxview.cfm?recordid=41398" TargetMode="External"/><Relationship Id="rId1938" Type="http://schemas.openxmlformats.org/officeDocument/2006/relationships/hyperlink" Target="http://maps.google.com/?output=embed&amp;q=42.31011361,-70.97760417" TargetMode="External"/><Relationship Id="rId281" Type="http://schemas.openxmlformats.org/officeDocument/2006/relationships/hyperlink" Target="http://www.usharbormaster.com/secure/auxview.cfm?recordid=29389" TargetMode="External"/><Relationship Id="rId141" Type="http://schemas.openxmlformats.org/officeDocument/2006/relationships/hyperlink" Target="http://www.usharbormaster.com/secure/auxview.cfm?recordid=32417" TargetMode="External"/><Relationship Id="rId379" Type="http://schemas.openxmlformats.org/officeDocument/2006/relationships/hyperlink" Target="http://maps.google.com/?output=embed&amp;q=42.03635000,-70.63755000" TargetMode="External"/><Relationship Id="rId586" Type="http://schemas.openxmlformats.org/officeDocument/2006/relationships/hyperlink" Target="http://maps.google.com/?output=embed&amp;q=42.35493833,-71.04178500" TargetMode="External"/><Relationship Id="rId793" Type="http://schemas.openxmlformats.org/officeDocument/2006/relationships/hyperlink" Target="http://www.usharbormaster.com/secure/auxview.cfm?recordid=32308" TargetMode="External"/><Relationship Id="rId7" Type="http://schemas.openxmlformats.org/officeDocument/2006/relationships/hyperlink" Target="http://www.usharbormaster.com/secure/auxviewall.cfm" TargetMode="External"/><Relationship Id="rId239" Type="http://schemas.openxmlformats.org/officeDocument/2006/relationships/hyperlink" Target="http://maps.google.com/?output=embed&amp;q=42.55706667,-70.92133333" TargetMode="External"/><Relationship Id="rId446" Type="http://schemas.openxmlformats.org/officeDocument/2006/relationships/hyperlink" Target="http://maps.google.com/?output=embed&amp;q=42.05555556,-70.64250000" TargetMode="External"/><Relationship Id="rId653" Type="http://schemas.openxmlformats.org/officeDocument/2006/relationships/hyperlink" Target="http://www.usharbormaster.com/secure/auxview.cfm?recordid=42643" TargetMode="External"/><Relationship Id="rId1076" Type="http://schemas.openxmlformats.org/officeDocument/2006/relationships/hyperlink" Target="http://www.usharbormaster.com/secure/AuxAidReport_new.cfm?id=27221" TargetMode="External"/><Relationship Id="rId1283" Type="http://schemas.openxmlformats.org/officeDocument/2006/relationships/hyperlink" Target="http://www.usharbormaster.com/secure/AuxAidReport_new.cfm?id=26041" TargetMode="External"/><Relationship Id="rId1490" Type="http://schemas.openxmlformats.org/officeDocument/2006/relationships/hyperlink" Target="http://maps.google.com/?output=embed&amp;q=42.76266667,-70.84833333" TargetMode="External"/><Relationship Id="rId306" Type="http://schemas.openxmlformats.org/officeDocument/2006/relationships/hyperlink" Target="http://maps.google.com/?output=embed&amp;q=42.34666667,-70.95980556" TargetMode="External"/><Relationship Id="rId860" Type="http://schemas.openxmlformats.org/officeDocument/2006/relationships/hyperlink" Target="http://www.usharbormaster.com/secure/AuxAidReport_new.cfm?id=29054" TargetMode="External"/><Relationship Id="rId958" Type="http://schemas.openxmlformats.org/officeDocument/2006/relationships/hyperlink" Target="http://maps.google.com/?output=embed&amp;q=42.65962778,-70.68201111" TargetMode="External"/><Relationship Id="rId1143" Type="http://schemas.openxmlformats.org/officeDocument/2006/relationships/hyperlink" Target="http://maps.google.com/?output=embed&amp;q=42.50908333,-70.83958333" TargetMode="External"/><Relationship Id="rId1588" Type="http://schemas.openxmlformats.org/officeDocument/2006/relationships/hyperlink" Target="http://www.usharbormaster.com/secure/auxview.cfm?recordid=23968" TargetMode="External"/><Relationship Id="rId1795" Type="http://schemas.openxmlformats.org/officeDocument/2006/relationships/hyperlink" Target="http://www.usharbormaster.com/secure/AuxAidReport_new.cfm?id=29403" TargetMode="External"/><Relationship Id="rId87" Type="http://schemas.openxmlformats.org/officeDocument/2006/relationships/hyperlink" Target="http://maps.google.com/?output=embed&amp;q=42.79255556,-70.79719444" TargetMode="External"/><Relationship Id="rId513" Type="http://schemas.openxmlformats.org/officeDocument/2006/relationships/hyperlink" Target="http://www.usharbormaster.com/secure/auxview.cfm?recordid=27948" TargetMode="External"/><Relationship Id="rId720" Type="http://schemas.openxmlformats.org/officeDocument/2006/relationships/hyperlink" Target="http://www.usharbormaster.com/secure/AuxAidReport_new.cfm?id=23668" TargetMode="External"/><Relationship Id="rId818" Type="http://schemas.openxmlformats.org/officeDocument/2006/relationships/hyperlink" Target="http://maps.google.com/?output=embed&amp;q=42.69650000,-70.80190000" TargetMode="External"/><Relationship Id="rId1350" Type="http://schemas.openxmlformats.org/officeDocument/2006/relationships/hyperlink" Target="http://maps.google.com/?output=embed&amp;q=42.39399417,-70.59193194" TargetMode="External"/><Relationship Id="rId1448" Type="http://schemas.openxmlformats.org/officeDocument/2006/relationships/hyperlink" Target="http://www.usharbormaster.com/secure/auxview.cfm?recordid=25723" TargetMode="External"/><Relationship Id="rId1655" Type="http://schemas.openxmlformats.org/officeDocument/2006/relationships/hyperlink" Target="http://www.usharbormaster.com/secure/AuxAidReport_new.cfm?id=27682" TargetMode="External"/><Relationship Id="rId1003" Type="http://schemas.openxmlformats.org/officeDocument/2006/relationships/hyperlink" Target="http://maps.google.com/?output=embed&amp;q=42.35616667,-70.98711667" TargetMode="External"/><Relationship Id="rId1210" Type="http://schemas.openxmlformats.org/officeDocument/2006/relationships/hyperlink" Target="http://maps.google.com/?output=embed&amp;q=42.83091667,-70.89508333" TargetMode="External"/><Relationship Id="rId1308" Type="http://schemas.openxmlformats.org/officeDocument/2006/relationships/hyperlink" Target="http://www.usharbormaster.com/secure/auxview.cfm?recordid=26045" TargetMode="External"/><Relationship Id="rId1862" Type="http://schemas.openxmlformats.org/officeDocument/2006/relationships/hyperlink" Target="http://maps.google.com/?output=embed&amp;q=42.30956417,-70.97930583" TargetMode="External"/><Relationship Id="rId1515" Type="http://schemas.openxmlformats.org/officeDocument/2006/relationships/hyperlink" Target="http://www.usharbormaster.com/secure/AuxAidReport_new.cfm?id=29056" TargetMode="External"/><Relationship Id="rId1722" Type="http://schemas.openxmlformats.org/officeDocument/2006/relationships/hyperlink" Target="http://maps.google.com/?output=embed&amp;q=42.31771667,-70.98538333" TargetMode="External"/><Relationship Id="rId14" Type="http://schemas.openxmlformats.org/officeDocument/2006/relationships/hyperlink" Target="http://www.usharbormaster.com/secure/auxviewall.cfm" TargetMode="External"/><Relationship Id="rId163" Type="http://schemas.openxmlformats.org/officeDocument/2006/relationships/hyperlink" Target="http://maps.google.com/?output=embed&amp;q=42.22686111,-70.96141667" TargetMode="External"/><Relationship Id="rId370" Type="http://schemas.openxmlformats.org/officeDocument/2006/relationships/hyperlink" Target="http://maps.google.com/?output=embed&amp;q=42.02955556,-70.63586111" TargetMode="External"/><Relationship Id="rId230" Type="http://schemas.openxmlformats.org/officeDocument/2006/relationships/hyperlink" Target="http://maps.google.com/?output=embed&amp;q=42.64512222,-70.69239722" TargetMode="External"/><Relationship Id="rId468" Type="http://schemas.openxmlformats.org/officeDocument/2006/relationships/hyperlink" Target="http://www.usharbormaster.com/secure/AuxAidReport_new.cfm?id=42556" TargetMode="External"/><Relationship Id="rId675" Type="http://schemas.openxmlformats.org/officeDocument/2006/relationships/hyperlink" Target="http://maps.google.com/?output=embed&amp;q=42.77416667,-71.02668333" TargetMode="External"/><Relationship Id="rId882" Type="http://schemas.openxmlformats.org/officeDocument/2006/relationships/hyperlink" Target="http://maps.google.com/?output=embed&amp;q=42.00450000,-70.68341667" TargetMode="External"/><Relationship Id="rId1098" Type="http://schemas.openxmlformats.org/officeDocument/2006/relationships/hyperlink" Target="http://maps.google.com/?output=embed&amp;q=42.55911667,-70.78545000" TargetMode="External"/><Relationship Id="rId328" Type="http://schemas.openxmlformats.org/officeDocument/2006/relationships/hyperlink" Target="http://www.usharbormaster.com/secure/AuxAidReport_new.cfm?id=27367" TargetMode="External"/><Relationship Id="rId535" Type="http://schemas.openxmlformats.org/officeDocument/2006/relationships/hyperlink" Target="http://maps.google.com/?output=embed&amp;q=42.64241667,-70.76022222" TargetMode="External"/><Relationship Id="rId742" Type="http://schemas.openxmlformats.org/officeDocument/2006/relationships/hyperlink" Target="http://maps.google.com/?output=embed&amp;q=42.24877778,-70.88755556" TargetMode="External"/><Relationship Id="rId1165" Type="http://schemas.openxmlformats.org/officeDocument/2006/relationships/hyperlink" Target="http://www.usharbormaster.com/secure/auxview.cfm?recordid=29257" TargetMode="External"/><Relationship Id="rId1372" Type="http://schemas.openxmlformats.org/officeDocument/2006/relationships/hyperlink" Target="http://www.usharbormaster.com/secure/auxview.cfm?recordid=27910" TargetMode="External"/><Relationship Id="rId602" Type="http://schemas.openxmlformats.org/officeDocument/2006/relationships/hyperlink" Target="http://maps.google.com/?output=embed&amp;q=42.52644444,-70.86638889" TargetMode="External"/><Relationship Id="rId1025" Type="http://schemas.openxmlformats.org/officeDocument/2006/relationships/hyperlink" Target="http://www.usharbormaster.com/secure/auxview.cfm?recordid=27235" TargetMode="External"/><Relationship Id="rId1232" Type="http://schemas.openxmlformats.org/officeDocument/2006/relationships/hyperlink" Target="http://www.usharbormaster.com/secure/auxview.cfm?recordid=44716" TargetMode="External"/><Relationship Id="rId1677" Type="http://schemas.openxmlformats.org/officeDocument/2006/relationships/hyperlink" Target="http://maps.google.com/?output=embed&amp;q=42.14222222,-70.69750000" TargetMode="External"/><Relationship Id="rId1884" Type="http://schemas.openxmlformats.org/officeDocument/2006/relationships/hyperlink" Target="http://www.usharbormaster.com/secure/auxview.cfm?recordid=40095" TargetMode="External"/><Relationship Id="rId907" Type="http://schemas.openxmlformats.org/officeDocument/2006/relationships/hyperlink" Target="http://maps.google.com/?output=embed&amp;q=42.00633333,-70.69786111" TargetMode="External"/><Relationship Id="rId1537" Type="http://schemas.openxmlformats.org/officeDocument/2006/relationships/hyperlink" Target="http://maps.google.com/?output=embed&amp;q=42.53733333,-70.86480000" TargetMode="External"/><Relationship Id="rId1744" Type="http://schemas.openxmlformats.org/officeDocument/2006/relationships/hyperlink" Target="http://www.usharbormaster.com/secure/auxview.cfm?recordid=29053" TargetMode="External"/><Relationship Id="rId1951" Type="http://schemas.openxmlformats.org/officeDocument/2006/relationships/hyperlink" Target="http://www.usharbormaster.com/secure/AuxAidReport_new.cfm?id=30938" TargetMode="External"/><Relationship Id="rId36" Type="http://schemas.openxmlformats.org/officeDocument/2006/relationships/hyperlink" Target="http://www.usharbormaster.com/secure/AuxAidReport_new.cfm?id=27935" TargetMode="External"/><Relationship Id="rId1604" Type="http://schemas.openxmlformats.org/officeDocument/2006/relationships/hyperlink" Target="http://www.usharbormaster.com/secure/auxview.cfm?recordid=29964" TargetMode="External"/><Relationship Id="rId185" Type="http://schemas.openxmlformats.org/officeDocument/2006/relationships/hyperlink" Target="http://www.usharbormaster.com/secure/auxview.cfm?recordid=44379" TargetMode="External"/><Relationship Id="rId1811" Type="http://schemas.openxmlformats.org/officeDocument/2006/relationships/hyperlink" Target="http://www.usharbormaster.com/secure/AuxAidReport_new.cfm?id=29178" TargetMode="External"/><Relationship Id="rId1909" Type="http://schemas.openxmlformats.org/officeDocument/2006/relationships/hyperlink" Target="http://maps.google.com/?output=embed&amp;q=42.30825528,-70.98255583" TargetMode="External"/><Relationship Id="rId392" Type="http://schemas.openxmlformats.org/officeDocument/2006/relationships/hyperlink" Target="http://www.usharbormaster.com/secure/AuxAidReport_new.cfm?id=23650" TargetMode="External"/><Relationship Id="rId697" Type="http://schemas.openxmlformats.org/officeDocument/2006/relationships/hyperlink" Target="http://www.usharbormaster.com/secure/auxview.cfm?recordid=23670" TargetMode="External"/><Relationship Id="rId252" Type="http://schemas.openxmlformats.org/officeDocument/2006/relationships/hyperlink" Target="http://www.usharbormaster.com/secure/AuxAidReport_new.cfm?id=29376" TargetMode="External"/><Relationship Id="rId1187" Type="http://schemas.openxmlformats.org/officeDocument/2006/relationships/hyperlink" Target="http://maps.google.com/?output=embed&amp;q=42.81397222,-70.85419444" TargetMode="External"/><Relationship Id="rId112" Type="http://schemas.openxmlformats.org/officeDocument/2006/relationships/hyperlink" Target="http://www.usharbormaster.com/secure/AuxAidReport_new.cfm?id=27940" TargetMode="External"/><Relationship Id="rId557" Type="http://schemas.openxmlformats.org/officeDocument/2006/relationships/hyperlink" Target="http://www.usharbormaster.com/secure/auxview.cfm?recordid=32322" TargetMode="External"/><Relationship Id="rId764" Type="http://schemas.openxmlformats.org/officeDocument/2006/relationships/hyperlink" Target="http://www.usharbormaster.com/secure/AuxAidReport_new.cfm?id=32302" TargetMode="External"/><Relationship Id="rId971" Type="http://schemas.openxmlformats.org/officeDocument/2006/relationships/hyperlink" Target="http://maps.google.com/?output=embed&amp;q=42.37438333,-71.01240000" TargetMode="External"/><Relationship Id="rId1394" Type="http://schemas.openxmlformats.org/officeDocument/2006/relationships/hyperlink" Target="http://maps.google.com/?output=embed&amp;q=42.51390000,-70.88435000" TargetMode="External"/><Relationship Id="rId1699" Type="http://schemas.openxmlformats.org/officeDocument/2006/relationships/hyperlink" Target="http://www.usharbormaster.com/secure/AuxAidReport_new.cfm?id=41397" TargetMode="External"/><Relationship Id="rId2000" Type="http://schemas.openxmlformats.org/officeDocument/2006/relationships/hyperlink" Target="http://www.usharbormaster.com/secure/auxview.cfm?recordid=29050" TargetMode="External"/><Relationship Id="rId417" Type="http://schemas.openxmlformats.org/officeDocument/2006/relationships/hyperlink" Target="http://www.usharbormaster.com/secure/auxview.cfm?recordid=23645" TargetMode="External"/><Relationship Id="rId624" Type="http://schemas.openxmlformats.org/officeDocument/2006/relationships/hyperlink" Target="http://www.usharbormaster.com/secure/AuxAidReport_new.cfm?id=29062" TargetMode="External"/><Relationship Id="rId831" Type="http://schemas.openxmlformats.org/officeDocument/2006/relationships/hyperlink" Target="http://maps.google.com/?output=embed&amp;q=42.69321667,-70.80501667" TargetMode="External"/><Relationship Id="rId1047" Type="http://schemas.openxmlformats.org/officeDocument/2006/relationships/hyperlink" Target="http://maps.google.com/?output=embed&amp;q=42.35538889,-71.02438889" TargetMode="External"/><Relationship Id="rId1254" Type="http://schemas.openxmlformats.org/officeDocument/2006/relationships/hyperlink" Target="http://maps.google.com/?output=embed&amp;q=42.30830556,-70.92175000" TargetMode="External"/><Relationship Id="rId1461" Type="http://schemas.openxmlformats.org/officeDocument/2006/relationships/hyperlink" Target="http://maps.google.com/?output=embed&amp;q=42.75766667,-70.82716667" TargetMode="External"/><Relationship Id="rId929" Type="http://schemas.openxmlformats.org/officeDocument/2006/relationships/hyperlink" Target="http://www.usharbormaster.com/secure/auxview.cfm?recordid=25620" TargetMode="External"/><Relationship Id="rId1114" Type="http://schemas.openxmlformats.org/officeDocument/2006/relationships/hyperlink" Target="http://maps.google.com/?output=embed&amp;q=42.55870000,-70.78976667" TargetMode="External"/><Relationship Id="rId1321" Type="http://schemas.openxmlformats.org/officeDocument/2006/relationships/hyperlink" Target="http://maps.google.com/?output=embed&amp;q=42.16180556,-70.73772222" TargetMode="External"/><Relationship Id="rId1559" Type="http://schemas.openxmlformats.org/officeDocument/2006/relationships/hyperlink" Target="http://www.usharbormaster.com/secure/AuxAidReport_new.cfm?id=44961" TargetMode="External"/><Relationship Id="rId1766" Type="http://schemas.openxmlformats.org/officeDocument/2006/relationships/hyperlink" Target="http://maps.google.com/?output=embed&amp;q=42.30702778,-71.04233333" TargetMode="External"/><Relationship Id="rId1973" Type="http://schemas.openxmlformats.org/officeDocument/2006/relationships/hyperlink" Target="http://maps.google.com/?output=embed&amp;q=42.23085000,-70.74920000" TargetMode="External"/><Relationship Id="rId58" Type="http://schemas.openxmlformats.org/officeDocument/2006/relationships/hyperlink" Target="http://maps.google.com/?output=embed&amp;q=42.81361111,-70.85694444" TargetMode="External"/><Relationship Id="rId1419" Type="http://schemas.openxmlformats.org/officeDocument/2006/relationships/hyperlink" Target="http://www.usharbormaster.com/secure/AuxAidReport_new.cfm?id=27915" TargetMode="External"/><Relationship Id="rId1626" Type="http://schemas.openxmlformats.org/officeDocument/2006/relationships/hyperlink" Target="http://maps.google.com/?output=embed&amp;q=42.52275000,-70.85447222" TargetMode="External"/><Relationship Id="rId1833" Type="http://schemas.openxmlformats.org/officeDocument/2006/relationships/hyperlink" Target="http://maps.google.com/?output=embed&amp;q=42.27538333,-70.87955000" TargetMode="External"/><Relationship Id="rId1900" Type="http://schemas.openxmlformats.org/officeDocument/2006/relationships/hyperlink" Target="http://www.usharbormaster.com/secure/auxview.cfm?recordid=40099" TargetMode="External"/><Relationship Id="rId274" Type="http://schemas.openxmlformats.org/officeDocument/2006/relationships/hyperlink" Target="http://maps.google.com/?output=embed&amp;q=42.55230556,-70.91686111" TargetMode="External"/><Relationship Id="rId481" Type="http://schemas.openxmlformats.org/officeDocument/2006/relationships/hyperlink" Target="http://www.usharbormaster.com/secure/auxview.cfm?recordid=42551" TargetMode="External"/><Relationship Id="rId134" Type="http://schemas.openxmlformats.org/officeDocument/2006/relationships/hyperlink" Target="http://maps.google.com/?output=embed&amp;q=42.03861111,-70.67722222" TargetMode="External"/><Relationship Id="rId579" Type="http://schemas.openxmlformats.org/officeDocument/2006/relationships/hyperlink" Target="http://maps.google.com/?output=embed&amp;q=42.64313889,-70.76025000" TargetMode="External"/><Relationship Id="rId786" Type="http://schemas.openxmlformats.org/officeDocument/2006/relationships/hyperlink" Target="http://maps.google.com/?output=embed&amp;q=42.68815000,-70.80760000" TargetMode="External"/><Relationship Id="rId993" Type="http://schemas.openxmlformats.org/officeDocument/2006/relationships/hyperlink" Target="http://www.usharbormaster.com/secure/auxview.cfm?recordid=27228" TargetMode="External"/><Relationship Id="rId341" Type="http://schemas.openxmlformats.org/officeDocument/2006/relationships/hyperlink" Target="http://www.usharbormaster.com/secure/auxview.cfm?recordid=27371" TargetMode="External"/><Relationship Id="rId439" Type="http://schemas.openxmlformats.org/officeDocument/2006/relationships/hyperlink" Target="http://maps.google.com/?output=embed&amp;q=42.03777778,-70.62916667" TargetMode="External"/><Relationship Id="rId646" Type="http://schemas.openxmlformats.org/officeDocument/2006/relationships/hyperlink" Target="http://maps.google.com/?output=embed&amp;q=42.77305556,-71.07861111" TargetMode="External"/><Relationship Id="rId1069" Type="http://schemas.openxmlformats.org/officeDocument/2006/relationships/hyperlink" Target="http://www.usharbormaster.com/secure/auxview.cfm?recordid=27222" TargetMode="External"/><Relationship Id="rId1276" Type="http://schemas.openxmlformats.org/officeDocument/2006/relationships/hyperlink" Target="http://www.usharbormaster.com/secure/auxview.cfm?recordid=41254" TargetMode="External"/><Relationship Id="rId1483" Type="http://schemas.openxmlformats.org/officeDocument/2006/relationships/hyperlink" Target="http://www.usharbormaster.com/secure/AuxAidReport_new.cfm?id=41217" TargetMode="External"/><Relationship Id="rId201" Type="http://schemas.openxmlformats.org/officeDocument/2006/relationships/hyperlink" Target="http://www.usharbormaster.com/secure/auxview.cfm?recordid=44377" TargetMode="External"/><Relationship Id="rId506" Type="http://schemas.openxmlformats.org/officeDocument/2006/relationships/hyperlink" Target="http://maps.google.com/?output=embed&amp;q=42.65422222,-70.75616667" TargetMode="External"/><Relationship Id="rId853" Type="http://schemas.openxmlformats.org/officeDocument/2006/relationships/hyperlink" Target="http://www.usharbormaster.com/secure/auxview.cfm?recordid=30699" TargetMode="External"/><Relationship Id="rId1136" Type="http://schemas.openxmlformats.org/officeDocument/2006/relationships/hyperlink" Target="http://www.usharbormaster.com/secure/AuxAidReport_new.cfm?id=29246" TargetMode="External"/><Relationship Id="rId1690" Type="http://schemas.openxmlformats.org/officeDocument/2006/relationships/hyperlink" Target="http://maps.google.com/?output=embed&amp;q=42.25006306,-70.93194417" TargetMode="External"/><Relationship Id="rId1788" Type="http://schemas.openxmlformats.org/officeDocument/2006/relationships/hyperlink" Target="http://www.usharbormaster.com/secure/auxview.cfm?recordid=29404" TargetMode="External"/><Relationship Id="rId1995" Type="http://schemas.openxmlformats.org/officeDocument/2006/relationships/hyperlink" Target="http://www.usharbormaster.com/secure/AuxAidReport_new.cfm?id=28802" TargetMode="External"/><Relationship Id="rId713" Type="http://schemas.openxmlformats.org/officeDocument/2006/relationships/hyperlink" Target="http://www.usharbormaster.com/secure/auxview.cfm?recordid=23664" TargetMode="External"/><Relationship Id="rId920" Type="http://schemas.openxmlformats.org/officeDocument/2006/relationships/hyperlink" Target="http://www.usharbormaster.com/secure/AuxAidReport_new.cfm?id=25616" TargetMode="External"/><Relationship Id="rId1343" Type="http://schemas.openxmlformats.org/officeDocument/2006/relationships/hyperlink" Target="http://www.usharbormaster.com/secure/AuxAidReport_new.cfm?id=42727" TargetMode="External"/><Relationship Id="rId1550" Type="http://schemas.openxmlformats.org/officeDocument/2006/relationships/hyperlink" Target="http://maps.google.com/?output=embed&amp;q=42.21800000,-70.68500000" TargetMode="External"/><Relationship Id="rId1648" Type="http://schemas.openxmlformats.org/officeDocument/2006/relationships/hyperlink" Target="http://www.usharbormaster.com/secure/auxview.cfm?recordid=27681" TargetMode="External"/><Relationship Id="rId1203" Type="http://schemas.openxmlformats.org/officeDocument/2006/relationships/hyperlink" Target="http://www.usharbormaster.com/secure/AuxAidReport_new.cfm?id=27872" TargetMode="External"/><Relationship Id="rId1410" Type="http://schemas.openxmlformats.org/officeDocument/2006/relationships/hyperlink" Target="http://maps.google.com/?output=embed&amp;q=42.51388333,-70.88586667" TargetMode="External"/><Relationship Id="rId1508" Type="http://schemas.openxmlformats.org/officeDocument/2006/relationships/hyperlink" Target="http://www.usharbormaster.com/secure/auxview.cfm?recordid=41524" TargetMode="External"/><Relationship Id="rId1855" Type="http://schemas.openxmlformats.org/officeDocument/2006/relationships/hyperlink" Target="http://www.usharbormaster.com/secure/AuxAidReport_new.cfm?id=40085" TargetMode="External"/><Relationship Id="rId1715" Type="http://schemas.openxmlformats.org/officeDocument/2006/relationships/hyperlink" Target="http://www.usharbormaster.com/secure/AuxAidReport_new.cfm?id=30622" TargetMode="External"/><Relationship Id="rId1922" Type="http://schemas.openxmlformats.org/officeDocument/2006/relationships/hyperlink" Target="http://maps.google.com/?output=embed&amp;q=42.30880833,-70.98085694" TargetMode="External"/><Relationship Id="rId296" Type="http://schemas.openxmlformats.org/officeDocument/2006/relationships/hyperlink" Target="http://www.usharbormaster.com/secure/AuxAidReport_new.cfm?id=29341" TargetMode="External"/><Relationship Id="rId156" Type="http://schemas.openxmlformats.org/officeDocument/2006/relationships/hyperlink" Target="http://www.usharbormaster.com/secure/AuxAidReport_new.cfm?id=28937" TargetMode="External"/><Relationship Id="rId363" Type="http://schemas.openxmlformats.org/officeDocument/2006/relationships/hyperlink" Target="http://maps.google.com/?output=embed&amp;q=42.30483333,-71.05144444" TargetMode="External"/><Relationship Id="rId570" Type="http://schemas.openxmlformats.org/officeDocument/2006/relationships/hyperlink" Target="http://maps.google.com/?output=embed&amp;q=42.63372222,-70.77038889" TargetMode="External"/><Relationship Id="rId223" Type="http://schemas.openxmlformats.org/officeDocument/2006/relationships/hyperlink" Target="http://maps.google.com/?output=embed&amp;q=42.64616667,-70.68506944" TargetMode="External"/><Relationship Id="rId430" Type="http://schemas.openxmlformats.org/officeDocument/2006/relationships/hyperlink" Target="http://maps.google.com/?output=embed&amp;q=42.03126667,-70.66570000" TargetMode="External"/><Relationship Id="rId668" Type="http://schemas.openxmlformats.org/officeDocument/2006/relationships/hyperlink" Target="http://www.usharbormaster.com/secure/AuxAidReport_new.cfm?id=42646" TargetMode="External"/><Relationship Id="rId875" Type="http://schemas.openxmlformats.org/officeDocument/2006/relationships/hyperlink" Target="http://maps.google.com/?output=embed&amp;q=42.00138889,-70.67650000" TargetMode="External"/><Relationship Id="rId1060" Type="http://schemas.openxmlformats.org/officeDocument/2006/relationships/hyperlink" Target="http://www.usharbormaster.com/secure/AuxAidReport_new.cfm?id=27217" TargetMode="External"/><Relationship Id="rId1298" Type="http://schemas.openxmlformats.org/officeDocument/2006/relationships/hyperlink" Target="http://maps.google.com/?output=embed&amp;q=42.16427778,-70.72825000" TargetMode="External"/><Relationship Id="rId528" Type="http://schemas.openxmlformats.org/officeDocument/2006/relationships/hyperlink" Target="http://www.usharbormaster.com/secure/AuxAidReport_new.cfm?id=27951" TargetMode="External"/><Relationship Id="rId735" Type="http://schemas.openxmlformats.org/officeDocument/2006/relationships/hyperlink" Target="http://maps.google.com/?output=embed&amp;q=42.25969444,-70.88522222" TargetMode="External"/><Relationship Id="rId942" Type="http://schemas.openxmlformats.org/officeDocument/2006/relationships/hyperlink" Target="http://maps.google.com/?output=embed&amp;q=42.00269444,-70.70916667" TargetMode="External"/><Relationship Id="rId1158" Type="http://schemas.openxmlformats.org/officeDocument/2006/relationships/hyperlink" Target="http://maps.google.com/?output=embed&amp;q=42.50722222,-70.84166667" TargetMode="External"/><Relationship Id="rId1365" Type="http://schemas.openxmlformats.org/officeDocument/2006/relationships/hyperlink" Target="http://maps.google.com/?output=embed&amp;q=42.29769444,-71.04266667" TargetMode="External"/><Relationship Id="rId1572" Type="http://schemas.openxmlformats.org/officeDocument/2006/relationships/hyperlink" Target="http://www.usharbormaster.com/secure/auxview.cfm?recordid=28933" TargetMode="External"/><Relationship Id="rId1018" Type="http://schemas.openxmlformats.org/officeDocument/2006/relationships/hyperlink" Target="http://maps.google.com/?output=embed&amp;q=42.34983333,-70.99871667" TargetMode="External"/><Relationship Id="rId1225" Type="http://schemas.openxmlformats.org/officeDocument/2006/relationships/hyperlink" Target="http://maps.google.com/?output=embed&amp;q=42.64160556,-70.67679722" TargetMode="External"/><Relationship Id="rId1432" Type="http://schemas.openxmlformats.org/officeDocument/2006/relationships/hyperlink" Target="http://www.usharbormaster.com/secure/auxview.cfm?recordid=25719" TargetMode="External"/><Relationship Id="rId1877" Type="http://schemas.openxmlformats.org/officeDocument/2006/relationships/hyperlink" Target="http://maps.google.com/?output=embed&amp;q=42.30694028,-70.98580000" TargetMode="External"/><Relationship Id="rId71" Type="http://schemas.openxmlformats.org/officeDocument/2006/relationships/hyperlink" Target="http://maps.google.com/?output=embed&amp;q=42.61843889,-70.67960278" TargetMode="External"/><Relationship Id="rId802" Type="http://schemas.openxmlformats.org/officeDocument/2006/relationships/hyperlink" Target="http://maps.google.com/?output=embed&amp;q=42.68635000,-70.81470000" TargetMode="External"/><Relationship Id="rId1737" Type="http://schemas.openxmlformats.org/officeDocument/2006/relationships/hyperlink" Target="http://maps.google.com/?output=embed&amp;q=42.34088889,-70.91975000" TargetMode="External"/><Relationship Id="rId1944" Type="http://schemas.openxmlformats.org/officeDocument/2006/relationships/hyperlink" Target="http://www.usharbormaster.com/secure/auxview.cfm?recordid=44491" TargetMode="External"/><Relationship Id="rId29" Type="http://schemas.openxmlformats.org/officeDocument/2006/relationships/hyperlink" Target="http://www.usharbormaster.com/secure/auxview.cfm?recordid=27934" TargetMode="External"/><Relationship Id="rId178" Type="http://schemas.openxmlformats.org/officeDocument/2006/relationships/hyperlink" Target="http://maps.google.com/?output=embed&amp;q=42.09975000,-70.63543333" TargetMode="External"/><Relationship Id="rId1804" Type="http://schemas.openxmlformats.org/officeDocument/2006/relationships/hyperlink" Target="http://www.usharbormaster.com/secure/auxview.cfm?recordid=29410" TargetMode="External"/><Relationship Id="rId385" Type="http://schemas.openxmlformats.org/officeDocument/2006/relationships/hyperlink" Target="http://www.usharbormaster.com/secure/auxview.cfm?recordid=41426" TargetMode="External"/><Relationship Id="rId592" Type="http://schemas.openxmlformats.org/officeDocument/2006/relationships/hyperlink" Target="http://www.usharbormaster.com/secure/AuxAidReport_new.cfm?id=29579" TargetMode="External"/><Relationship Id="rId245" Type="http://schemas.openxmlformats.org/officeDocument/2006/relationships/hyperlink" Target="http://www.usharbormaster.com/secure/auxview.cfm?recordid=29375" TargetMode="External"/><Relationship Id="rId452" Type="http://schemas.openxmlformats.org/officeDocument/2006/relationships/hyperlink" Target="http://www.usharbormaster.com/secure/AuxAidReport_new.cfm?id=32310" TargetMode="External"/><Relationship Id="rId897" Type="http://schemas.openxmlformats.org/officeDocument/2006/relationships/hyperlink" Target="http://www.usharbormaster.com/secure/auxview.cfm?recordid=25611" TargetMode="External"/><Relationship Id="rId1082" Type="http://schemas.openxmlformats.org/officeDocument/2006/relationships/hyperlink" Target="http://maps.google.com/?output=embed&amp;q=42.35723333,-71.02835000" TargetMode="External"/><Relationship Id="rId105" Type="http://schemas.openxmlformats.org/officeDocument/2006/relationships/hyperlink" Target="http://www.usharbormaster.com/secure/auxview.cfm?recordid=32317" TargetMode="External"/><Relationship Id="rId312" Type="http://schemas.openxmlformats.org/officeDocument/2006/relationships/hyperlink" Target="http://www.usharbormaster.com/secure/AuxAidReport_new.cfm?id=27364" TargetMode="External"/><Relationship Id="rId757" Type="http://schemas.openxmlformats.org/officeDocument/2006/relationships/hyperlink" Target="http://www.usharbormaster.com/secure/auxview.cfm?recordid=26683" TargetMode="External"/><Relationship Id="rId964" Type="http://schemas.openxmlformats.org/officeDocument/2006/relationships/hyperlink" Target="http://www.usharbormaster.com/secure/AuxAidReport_new.cfm?id=29043" TargetMode="External"/><Relationship Id="rId1387" Type="http://schemas.openxmlformats.org/officeDocument/2006/relationships/hyperlink" Target="http://www.usharbormaster.com/secure/AuxAidReport_new.cfm?id=26259" TargetMode="External"/><Relationship Id="rId1594" Type="http://schemas.openxmlformats.org/officeDocument/2006/relationships/hyperlink" Target="http://maps.google.com/?output=embed&amp;q=42.89472222,-70.78666667" TargetMode="External"/><Relationship Id="rId93" Type="http://schemas.openxmlformats.org/officeDocument/2006/relationships/hyperlink" Target="http://www.usharbormaster.com/secure/auxview.cfm?recordid=45019" TargetMode="External"/><Relationship Id="rId617" Type="http://schemas.openxmlformats.org/officeDocument/2006/relationships/hyperlink" Target="http://www.usharbormaster.com/secure/auxview.cfm?recordid=41396" TargetMode="External"/><Relationship Id="rId824" Type="http://schemas.openxmlformats.org/officeDocument/2006/relationships/hyperlink" Target="http://www.usharbormaster.com/secure/AuxAidReport_new.cfm?id=32294" TargetMode="External"/><Relationship Id="rId1247" Type="http://schemas.openxmlformats.org/officeDocument/2006/relationships/hyperlink" Target="http://www.usharbormaster.com/secure/AuxAidReport_new.cfm?id=30635" TargetMode="External"/><Relationship Id="rId1454" Type="http://schemas.openxmlformats.org/officeDocument/2006/relationships/hyperlink" Target="http://maps.google.com/?output=embed&amp;q=42.75733333,-70.82441667" TargetMode="External"/><Relationship Id="rId1661" Type="http://schemas.openxmlformats.org/officeDocument/2006/relationships/hyperlink" Target="http://maps.google.com/?output=embed&amp;q=42.14844444,-70.70211111" TargetMode="External"/><Relationship Id="rId1899" Type="http://schemas.openxmlformats.org/officeDocument/2006/relationships/hyperlink" Target="http://www.usharbormaster.com/secure/AuxAidReport_new.cfm?id=40100" TargetMode="External"/><Relationship Id="rId1107" Type="http://schemas.openxmlformats.org/officeDocument/2006/relationships/hyperlink" Target="http://maps.google.com/?output=embed&amp;q=42.55998333,-70.78736667" TargetMode="External"/><Relationship Id="rId1314" Type="http://schemas.openxmlformats.org/officeDocument/2006/relationships/hyperlink" Target="http://maps.google.com/?output=embed&amp;q=42.16130556,-70.73433333" TargetMode="External"/><Relationship Id="rId1521" Type="http://schemas.openxmlformats.org/officeDocument/2006/relationships/hyperlink" Target="http://maps.google.com/?output=embed&amp;q=42.62729444,-70.68951389" TargetMode="External"/><Relationship Id="rId1759" Type="http://schemas.openxmlformats.org/officeDocument/2006/relationships/hyperlink" Target="http://www.usharbormaster.com/secure/AuxAidReport_new.cfm?id=30320" TargetMode="External"/><Relationship Id="rId1966" Type="http://schemas.openxmlformats.org/officeDocument/2006/relationships/hyperlink" Target="http://maps.google.com/?output=embed&amp;q=42.64128611,-70.68225556" TargetMode="External"/><Relationship Id="rId1619" Type="http://schemas.openxmlformats.org/officeDocument/2006/relationships/hyperlink" Target="http://www.usharbormaster.com/secure/AuxAidReport_new.cfm?id=29251" TargetMode="External"/><Relationship Id="rId1826" Type="http://schemas.openxmlformats.org/officeDocument/2006/relationships/hyperlink" Target="http://maps.google.com/?output=embed&amp;q=42.65442778,-70.71823333" TargetMode="External"/><Relationship Id="rId20" Type="http://schemas.openxmlformats.org/officeDocument/2006/relationships/hyperlink" Target="http://www.usharbormaster.com/secure/AuxAidReport_new.cfm?id=27938" TargetMode="External"/><Relationship Id="rId267" Type="http://schemas.openxmlformats.org/officeDocument/2006/relationships/hyperlink" Target="http://maps.google.com/?output=embed&amp;q=42.54831667,-70.91483333" TargetMode="External"/><Relationship Id="rId474" Type="http://schemas.openxmlformats.org/officeDocument/2006/relationships/hyperlink" Target="http://maps.google.com/?output=embed&amp;q=42.39279000,-71.07171833" TargetMode="External"/><Relationship Id="rId127" Type="http://schemas.openxmlformats.org/officeDocument/2006/relationships/hyperlink" Target="http://maps.google.com/?output=embed&amp;q=42.53880556,-70.89744444" TargetMode="External"/><Relationship Id="rId681" Type="http://schemas.openxmlformats.org/officeDocument/2006/relationships/hyperlink" Target="http://www.usharbormaster.com/secure/auxview.cfm?recordid=29276" TargetMode="External"/><Relationship Id="rId779" Type="http://schemas.openxmlformats.org/officeDocument/2006/relationships/hyperlink" Target="http://maps.google.com/?output=embed&amp;q=42.68846667,-70.80806667" TargetMode="External"/><Relationship Id="rId986" Type="http://schemas.openxmlformats.org/officeDocument/2006/relationships/hyperlink" Target="http://maps.google.com/?output=embed&amp;q=42.36600000,-70.99526667" TargetMode="External"/><Relationship Id="rId334" Type="http://schemas.openxmlformats.org/officeDocument/2006/relationships/hyperlink" Target="http://maps.google.com/?output=embed&amp;q=42.51180556,-70.88213889" TargetMode="External"/><Relationship Id="rId541" Type="http://schemas.openxmlformats.org/officeDocument/2006/relationships/hyperlink" Target="http://www.usharbormaster.com/secure/auxview.cfm?recordid=27941" TargetMode="External"/><Relationship Id="rId639" Type="http://schemas.openxmlformats.org/officeDocument/2006/relationships/hyperlink" Target="http://maps.google.com/?output=embed&amp;q=42.08074972,-70.64651528" TargetMode="External"/><Relationship Id="rId1171" Type="http://schemas.openxmlformats.org/officeDocument/2006/relationships/hyperlink" Target="http://maps.google.com/?output=embed&amp;q=42.50800000,-70.83683333" TargetMode="External"/><Relationship Id="rId1269" Type="http://schemas.openxmlformats.org/officeDocument/2006/relationships/hyperlink" Target="http://maps.google.com/?output=embed&amp;q=42.35888889,-71.04833333" TargetMode="External"/><Relationship Id="rId1476" Type="http://schemas.openxmlformats.org/officeDocument/2006/relationships/hyperlink" Target="http://www.usharbormaster.com/secure/auxview.cfm?recordid=41216" TargetMode="External"/><Relationship Id="rId401" Type="http://schemas.openxmlformats.org/officeDocument/2006/relationships/hyperlink" Target="http://www.usharbormaster.com/secure/auxview.cfm?recordid=23642" TargetMode="External"/><Relationship Id="rId846" Type="http://schemas.openxmlformats.org/officeDocument/2006/relationships/hyperlink" Target="http://maps.google.com/?output=embed&amp;q=42.39027778,-71.05286111" TargetMode="External"/><Relationship Id="rId1031" Type="http://schemas.openxmlformats.org/officeDocument/2006/relationships/hyperlink" Target="http://maps.google.com/?output=embed&amp;q=42.34700000,-71.00983333" TargetMode="External"/><Relationship Id="rId1129" Type="http://schemas.openxmlformats.org/officeDocument/2006/relationships/hyperlink" Target="http://www.usharbormaster.com/secure/auxview.cfm?recordid=29245" TargetMode="External"/><Relationship Id="rId1683" Type="http://schemas.openxmlformats.org/officeDocument/2006/relationships/hyperlink" Target="http://www.usharbormaster.com/secure/AuxAidReport_new.cfm?id=27209" TargetMode="External"/><Relationship Id="rId1890" Type="http://schemas.openxmlformats.org/officeDocument/2006/relationships/hyperlink" Target="http://maps.google.com/?output=embed&amp;q=42.30750083,-70.98410750" TargetMode="External"/><Relationship Id="rId1988" Type="http://schemas.openxmlformats.org/officeDocument/2006/relationships/hyperlink" Target="http://www.usharbormaster.com/secure/auxview.cfm?recordid=28786" TargetMode="External"/><Relationship Id="rId706" Type="http://schemas.openxmlformats.org/officeDocument/2006/relationships/hyperlink" Target="http://maps.google.com/?output=embed&amp;q=42.17563889,-70.73875000" TargetMode="External"/><Relationship Id="rId913" Type="http://schemas.openxmlformats.org/officeDocument/2006/relationships/hyperlink" Target="http://www.usharbormaster.com/secure/auxview.cfm?recordid=25615" TargetMode="External"/><Relationship Id="rId1336" Type="http://schemas.openxmlformats.org/officeDocument/2006/relationships/hyperlink" Target="http://www.usharbormaster.com/secure/auxview.cfm?recordid=42726" TargetMode="External"/><Relationship Id="rId1543" Type="http://schemas.openxmlformats.org/officeDocument/2006/relationships/hyperlink" Target="http://www.usharbormaster.com/secure/AuxAidReport_new.cfm?id=32313" TargetMode="External"/><Relationship Id="rId1750" Type="http://schemas.openxmlformats.org/officeDocument/2006/relationships/hyperlink" Target="http://maps.google.com/?output=embed&amp;q=41.97581389,-70.62980278" TargetMode="External"/><Relationship Id="rId42" Type="http://schemas.openxmlformats.org/officeDocument/2006/relationships/hyperlink" Target="http://maps.google.com/?output=embed&amp;q=42.30355556,-70.88808333" TargetMode="External"/><Relationship Id="rId1403" Type="http://schemas.openxmlformats.org/officeDocument/2006/relationships/hyperlink" Target="http://www.usharbormaster.com/secure/AuxAidReport_new.cfm?id=26201" TargetMode="External"/><Relationship Id="rId1610" Type="http://schemas.openxmlformats.org/officeDocument/2006/relationships/hyperlink" Target="http://maps.google.com/?output=embed&amp;q=42.43183333,-70.92855556" TargetMode="External"/><Relationship Id="rId1848" Type="http://schemas.openxmlformats.org/officeDocument/2006/relationships/hyperlink" Target="http://www.usharbormaster.com/secure/auxview.cfm?recordid=40086" TargetMode="External"/><Relationship Id="rId191" Type="http://schemas.openxmlformats.org/officeDocument/2006/relationships/hyperlink" Target="http://maps.google.com/?output=embed&amp;q=42.38611111,-71.02361111" TargetMode="External"/><Relationship Id="rId1708" Type="http://schemas.openxmlformats.org/officeDocument/2006/relationships/hyperlink" Target="http://www.usharbormaster.com/secure/auxview.cfm?recordid=30621" TargetMode="External"/><Relationship Id="rId1915" Type="http://schemas.openxmlformats.org/officeDocument/2006/relationships/hyperlink" Target="http://www.usharbormaster.com/secure/AuxAidReport_new.cfm?id=40104" TargetMode="External"/><Relationship Id="rId289" Type="http://schemas.openxmlformats.org/officeDocument/2006/relationships/hyperlink" Target="http://www.usharbormaster.com/secure/auxview.cfm?recordid=29391" TargetMode="External"/><Relationship Id="rId496" Type="http://schemas.openxmlformats.org/officeDocument/2006/relationships/hyperlink" Target="http://www.usharbormaster.com/secure/AuxAidReport_new.cfm?id=27955" TargetMode="External"/><Relationship Id="rId149" Type="http://schemas.openxmlformats.org/officeDocument/2006/relationships/hyperlink" Target="http://www.usharbormaster.com/secure/auxview.cfm?recordid=28935" TargetMode="External"/><Relationship Id="rId356" Type="http://schemas.openxmlformats.org/officeDocument/2006/relationships/hyperlink" Target="http://www.usharbormaster.com/secure/AuxAidReport_new.cfm?id=23638" TargetMode="External"/><Relationship Id="rId563" Type="http://schemas.openxmlformats.org/officeDocument/2006/relationships/hyperlink" Target="http://maps.google.com/?output=embed&amp;q=42.63811111,-70.76894444" TargetMode="External"/><Relationship Id="rId770" Type="http://schemas.openxmlformats.org/officeDocument/2006/relationships/hyperlink" Target="http://maps.google.com/?output=embed&amp;q=42.69056667,-70.80755000" TargetMode="External"/><Relationship Id="rId1193" Type="http://schemas.openxmlformats.org/officeDocument/2006/relationships/hyperlink" Target="http://maps.google.com/?output=embed&amp;q=42.81850000,-70.87644444" TargetMode="External"/><Relationship Id="rId216" Type="http://schemas.openxmlformats.org/officeDocument/2006/relationships/hyperlink" Target="http://www.usharbormaster.com/secure/AuxAidReport_new.cfm?id=29045" TargetMode="External"/><Relationship Id="rId423" Type="http://schemas.openxmlformats.org/officeDocument/2006/relationships/hyperlink" Target="http://maps.google.com/?output=embed&amp;q=42.05793333,-70.64325000" TargetMode="External"/><Relationship Id="rId868" Type="http://schemas.openxmlformats.org/officeDocument/2006/relationships/hyperlink" Target="http://www.usharbormaster.com/secure/AuxAidReport_new.cfm?id=30701" TargetMode="External"/><Relationship Id="rId1053" Type="http://schemas.openxmlformats.org/officeDocument/2006/relationships/hyperlink" Target="http://www.usharbormaster.com/secure/auxview.cfm?recordid=27216" TargetMode="External"/><Relationship Id="rId1260" Type="http://schemas.openxmlformats.org/officeDocument/2006/relationships/hyperlink" Target="http://www.usharbormaster.com/secure/auxview.cfm?recordid=29550" TargetMode="External"/><Relationship Id="rId1498" Type="http://schemas.openxmlformats.org/officeDocument/2006/relationships/hyperlink" Target="http://maps.google.com/?output=embed&amp;q=42.33072222,-71.01513889" TargetMode="External"/><Relationship Id="rId630" Type="http://schemas.openxmlformats.org/officeDocument/2006/relationships/hyperlink" Target="http://maps.google.com/?output=embed&amp;q=42.61882500,-70.68624722" TargetMode="External"/><Relationship Id="rId728" Type="http://schemas.openxmlformats.org/officeDocument/2006/relationships/hyperlink" Target="http://www.usharbormaster.com/secure/AuxAidReport_new.cfm?id=30583" TargetMode="External"/><Relationship Id="rId935" Type="http://schemas.openxmlformats.org/officeDocument/2006/relationships/hyperlink" Target="http://maps.google.com/?output=embed&amp;q=41.99491667,-70.66486111" TargetMode="External"/><Relationship Id="rId1358" Type="http://schemas.openxmlformats.org/officeDocument/2006/relationships/hyperlink" Target="http://maps.google.com/?output=embed&amp;q=42.40050000,-70.64516667" TargetMode="External"/><Relationship Id="rId1565" Type="http://schemas.openxmlformats.org/officeDocument/2006/relationships/hyperlink" Target="http://maps.google.com/?output=embed&amp;q=42.19450000,-70.67666667" TargetMode="External"/><Relationship Id="rId1772" Type="http://schemas.openxmlformats.org/officeDocument/2006/relationships/hyperlink" Target="http://www.usharbormaster.com/secure/auxview.cfm?recordid=29408" TargetMode="External"/><Relationship Id="rId64" Type="http://schemas.openxmlformats.org/officeDocument/2006/relationships/hyperlink" Target="http://www.usharbormaster.com/secure/AuxAidReport_new.cfm?id=44108" TargetMode="External"/><Relationship Id="rId1120" Type="http://schemas.openxmlformats.org/officeDocument/2006/relationships/hyperlink" Target="http://www.usharbormaster.com/secure/AuxAidReport_new.cfm?id=44633" TargetMode="External"/><Relationship Id="rId1218" Type="http://schemas.openxmlformats.org/officeDocument/2006/relationships/hyperlink" Target="http://maps.google.com/?output=embed&amp;q=42.83397222,-70.90608333" TargetMode="External"/><Relationship Id="rId1425" Type="http://schemas.openxmlformats.org/officeDocument/2006/relationships/hyperlink" Target="http://maps.google.com/?output=embed&amp;q=42.74650000,-70.82033333" TargetMode="External"/><Relationship Id="rId1632" Type="http://schemas.openxmlformats.org/officeDocument/2006/relationships/hyperlink" Target="http://www.usharbormaster.com/secure/auxview.cfm?recordid=29255" TargetMode="External"/><Relationship Id="rId1937" Type="http://schemas.openxmlformats.org/officeDocument/2006/relationships/hyperlink" Target="http://maps.google.com/?output=embed&amp;q=42.31011361,-70.97760417" TargetMode="External"/><Relationship Id="rId280" Type="http://schemas.openxmlformats.org/officeDocument/2006/relationships/hyperlink" Target="http://www.usharbormaster.com/secure/AuxAidReport_new.cfm?id=29388" TargetMode="External"/><Relationship Id="rId140" Type="http://schemas.openxmlformats.org/officeDocument/2006/relationships/hyperlink" Target="http://www.usharbormaster.com/secure/AuxAidReport_new.cfm?id=32416" TargetMode="External"/><Relationship Id="rId378" Type="http://schemas.openxmlformats.org/officeDocument/2006/relationships/hyperlink" Target="http://maps.google.com/?output=embed&amp;q=42.03635000,-70.63755000" TargetMode="External"/><Relationship Id="rId585" Type="http://schemas.openxmlformats.org/officeDocument/2006/relationships/hyperlink" Target="http://www.usharbormaster.com/secure/auxview.cfm?recordid=30831" TargetMode="External"/><Relationship Id="rId792" Type="http://schemas.openxmlformats.org/officeDocument/2006/relationships/hyperlink" Target="http://www.usharbormaster.com/secure/AuxAidReport_new.cfm?id=32307" TargetMode="External"/><Relationship Id="rId6" Type="http://schemas.openxmlformats.org/officeDocument/2006/relationships/hyperlink" Target="http://www.usharbormaster.com/secure/auxviewall.cfm" TargetMode="External"/><Relationship Id="rId238" Type="http://schemas.openxmlformats.org/officeDocument/2006/relationships/hyperlink" Target="http://maps.google.com/?output=embed&amp;q=42.55706667,-70.92133333" TargetMode="External"/><Relationship Id="rId445" Type="http://schemas.openxmlformats.org/officeDocument/2006/relationships/hyperlink" Target="http://www.usharbormaster.com/secure/auxview.cfm?recordid=44005" TargetMode="External"/><Relationship Id="rId652" Type="http://schemas.openxmlformats.org/officeDocument/2006/relationships/hyperlink" Target="http://www.usharbormaster.com/secure/AuxAidReport_new.cfm?id=42642" TargetMode="External"/><Relationship Id="rId1075" Type="http://schemas.openxmlformats.org/officeDocument/2006/relationships/hyperlink" Target="http://maps.google.com/?output=embed&amp;q=42.35765000,-70.98518333" TargetMode="External"/><Relationship Id="rId1282" Type="http://schemas.openxmlformats.org/officeDocument/2006/relationships/hyperlink" Target="http://maps.google.com/?output=embed&amp;q=42.16425000,-70.72230556" TargetMode="External"/><Relationship Id="rId305" Type="http://schemas.openxmlformats.org/officeDocument/2006/relationships/hyperlink" Target="http://www.usharbormaster.com/secure/auxview.cfm?recordid=27959" TargetMode="External"/><Relationship Id="rId512" Type="http://schemas.openxmlformats.org/officeDocument/2006/relationships/hyperlink" Target="http://www.usharbormaster.com/secure/AuxAidReport_new.cfm?id=27947" TargetMode="External"/><Relationship Id="rId957" Type="http://schemas.openxmlformats.org/officeDocument/2006/relationships/hyperlink" Target="http://www.usharbormaster.com/secure/auxview.cfm?recordid=44661" TargetMode="External"/><Relationship Id="rId1142" Type="http://schemas.openxmlformats.org/officeDocument/2006/relationships/hyperlink" Target="http://maps.google.com/?output=embed&amp;q=42.50908333,-70.83958333" TargetMode="External"/><Relationship Id="rId1587" Type="http://schemas.openxmlformats.org/officeDocument/2006/relationships/hyperlink" Target="http://www.usharbormaster.com/secure/AuxAidReport_new.cfm?id=23967" TargetMode="External"/><Relationship Id="rId1794" Type="http://schemas.openxmlformats.org/officeDocument/2006/relationships/hyperlink" Target="http://maps.google.com/?output=embed&amp;q=42.30994444,-71.04108333" TargetMode="External"/><Relationship Id="rId86" Type="http://schemas.openxmlformats.org/officeDocument/2006/relationships/hyperlink" Target="http://maps.google.com/?output=embed&amp;q=42.79255556,-70.79719444" TargetMode="External"/><Relationship Id="rId817" Type="http://schemas.openxmlformats.org/officeDocument/2006/relationships/hyperlink" Target="http://www.usharbormaster.com/secure/auxview.cfm?recordid=32293" TargetMode="External"/><Relationship Id="rId1002" Type="http://schemas.openxmlformats.org/officeDocument/2006/relationships/hyperlink" Target="http://maps.google.com/?output=embed&amp;q=42.35616667,-70.98711667" TargetMode="External"/><Relationship Id="rId1447" Type="http://schemas.openxmlformats.org/officeDocument/2006/relationships/hyperlink" Target="http://www.usharbormaster.com/secure/AuxAidReport_new.cfm?id=41211" TargetMode="External"/><Relationship Id="rId1654" Type="http://schemas.openxmlformats.org/officeDocument/2006/relationships/hyperlink" Target="http://maps.google.com/?output=embed&amp;q=42.15313889,-70.70247222" TargetMode="External"/><Relationship Id="rId1861" Type="http://schemas.openxmlformats.org/officeDocument/2006/relationships/hyperlink" Target="http://maps.google.com/?output=embed&amp;q=42.30956417,-70.97930583" TargetMode="External"/><Relationship Id="rId1307" Type="http://schemas.openxmlformats.org/officeDocument/2006/relationships/hyperlink" Target="http://www.usharbormaster.com/secure/AuxAidReport_new.cfm?id=27685" TargetMode="External"/><Relationship Id="rId1514" Type="http://schemas.openxmlformats.org/officeDocument/2006/relationships/hyperlink" Target="http://maps.google.com/?output=embed&amp;q=42.62283611,-70.68938611" TargetMode="External"/><Relationship Id="rId1721" Type="http://schemas.openxmlformats.org/officeDocument/2006/relationships/hyperlink" Target="http://maps.google.com/?output=embed&amp;q=42.31771667,-70.98538333" TargetMode="External"/><Relationship Id="rId1959" Type="http://schemas.openxmlformats.org/officeDocument/2006/relationships/hyperlink" Target="http://www.usharbormaster.com/secure/AuxAidReport_new.cfm?id=28181" TargetMode="External"/><Relationship Id="rId13" Type="http://schemas.openxmlformats.org/officeDocument/2006/relationships/hyperlink" Target="http://www.usharbormaster.com/secure/auxviewall.cfm" TargetMode="External"/><Relationship Id="rId1819" Type="http://schemas.openxmlformats.org/officeDocument/2006/relationships/hyperlink" Target="http://www.usharbormaster.com/secure/AuxAidReport_new.cfm?id=44762" TargetMode="External"/><Relationship Id="rId162" Type="http://schemas.openxmlformats.org/officeDocument/2006/relationships/hyperlink" Target="http://maps.google.com/?output=embed&amp;q=42.22686111,-70.96141667" TargetMode="External"/><Relationship Id="rId467" Type="http://schemas.openxmlformats.org/officeDocument/2006/relationships/hyperlink" Target="http://maps.google.com/?output=embed&amp;q=42.39213167,-71.07251000" TargetMode="External"/><Relationship Id="rId1097" Type="http://schemas.openxmlformats.org/officeDocument/2006/relationships/hyperlink" Target="http://www.usharbormaster.com/secure/auxview.cfm?recordid=44628" TargetMode="External"/><Relationship Id="rId674" Type="http://schemas.openxmlformats.org/officeDocument/2006/relationships/hyperlink" Target="http://maps.google.com/?output=embed&amp;q=42.77416667,-71.02668333" TargetMode="External"/><Relationship Id="rId881" Type="http://schemas.openxmlformats.org/officeDocument/2006/relationships/hyperlink" Target="http://www.usharbormaster.com/secure/auxview.cfm?recordid=25608" TargetMode="External"/><Relationship Id="rId979" Type="http://schemas.openxmlformats.org/officeDocument/2006/relationships/hyperlink" Target="http://maps.google.com/?output=embed&amp;q=42.37001667,-70.99926667" TargetMode="External"/><Relationship Id="rId327" Type="http://schemas.openxmlformats.org/officeDocument/2006/relationships/hyperlink" Target="http://maps.google.com/?output=embed&amp;q=42.51233333,-70.88097222" TargetMode="External"/><Relationship Id="rId534" Type="http://schemas.openxmlformats.org/officeDocument/2006/relationships/hyperlink" Target="http://maps.google.com/?output=embed&amp;q=42.64241667,-70.76022222" TargetMode="External"/><Relationship Id="rId741" Type="http://schemas.openxmlformats.org/officeDocument/2006/relationships/hyperlink" Target="http://www.usharbormaster.com/secure/auxview.cfm?recordid=29886" TargetMode="External"/><Relationship Id="rId839" Type="http://schemas.openxmlformats.org/officeDocument/2006/relationships/hyperlink" Target="http://maps.google.com/?output=embed&amp;q=42.69596667,-70.78690000" TargetMode="External"/><Relationship Id="rId1164" Type="http://schemas.openxmlformats.org/officeDocument/2006/relationships/hyperlink" Target="http://www.usharbormaster.com/secure/AuxAidReport_new.cfm?id=29244" TargetMode="External"/><Relationship Id="rId1371" Type="http://schemas.openxmlformats.org/officeDocument/2006/relationships/hyperlink" Target="http://www.usharbormaster.com/secure/AuxAidReport_new.cfm?id=26228" TargetMode="External"/><Relationship Id="rId1469" Type="http://schemas.openxmlformats.org/officeDocument/2006/relationships/hyperlink" Target="http://maps.google.com/?output=embed&amp;q=42.75933333,-70.82916667" TargetMode="External"/><Relationship Id="rId2008" Type="http://schemas.openxmlformats.org/officeDocument/2006/relationships/drawing" Target="../drawings/drawing1.xml"/><Relationship Id="rId601" Type="http://schemas.openxmlformats.org/officeDocument/2006/relationships/hyperlink" Target="http://www.usharbormaster.com/secure/auxview.cfm?recordid=23660" TargetMode="External"/><Relationship Id="rId1024" Type="http://schemas.openxmlformats.org/officeDocument/2006/relationships/hyperlink" Target="http://www.usharbormaster.com/secure/AuxAidReport_new.cfm?id=27234" TargetMode="External"/><Relationship Id="rId1231" Type="http://schemas.openxmlformats.org/officeDocument/2006/relationships/hyperlink" Target="http://www.usharbormaster.com/secure/AuxAidReport_new.cfm?id=29061" TargetMode="External"/><Relationship Id="rId1676" Type="http://schemas.openxmlformats.org/officeDocument/2006/relationships/hyperlink" Target="http://www.usharbormaster.com/secure/auxview.cfm?recordid=26040" TargetMode="External"/><Relationship Id="rId1883" Type="http://schemas.openxmlformats.org/officeDocument/2006/relationships/hyperlink" Target="http://www.usharbormaster.com/secure/AuxAidReport_new.cfm?id=40096" TargetMode="External"/><Relationship Id="rId906" Type="http://schemas.openxmlformats.org/officeDocument/2006/relationships/hyperlink" Target="http://maps.google.com/?output=embed&amp;q=42.00633333,-70.69786111" TargetMode="External"/><Relationship Id="rId1329" Type="http://schemas.openxmlformats.org/officeDocument/2006/relationships/hyperlink" Target="http://maps.google.com/?output=embed&amp;q=42.16063889,-70.73294444" TargetMode="External"/><Relationship Id="rId1536" Type="http://schemas.openxmlformats.org/officeDocument/2006/relationships/hyperlink" Target="http://www.usharbormaster.com/secure/auxview.cfm?recordid=41423" TargetMode="External"/><Relationship Id="rId1743" Type="http://schemas.openxmlformats.org/officeDocument/2006/relationships/hyperlink" Target="http://www.usharbormaster.com/secure/AuxAidReport_new.cfm?id=42745" TargetMode="External"/><Relationship Id="rId1950" Type="http://schemas.openxmlformats.org/officeDocument/2006/relationships/hyperlink" Target="http://maps.google.com/?output=embed&amp;q=42.24716667,-70.93150000" TargetMode="External"/><Relationship Id="rId35" Type="http://schemas.openxmlformats.org/officeDocument/2006/relationships/hyperlink" Target="http://maps.google.com/?output=embed&amp;q=42.30211111,-70.88725000" TargetMode="External"/><Relationship Id="rId1603" Type="http://schemas.openxmlformats.org/officeDocument/2006/relationships/hyperlink" Target="http://www.usharbormaster.com/secure/AuxAidReport_new.cfm?id=36851" TargetMode="External"/><Relationship Id="rId1810" Type="http://schemas.openxmlformats.org/officeDocument/2006/relationships/hyperlink" Target="http://maps.google.com/?output=embed&amp;q=42.79850000,-70.17180556" TargetMode="External"/><Relationship Id="rId184" Type="http://schemas.openxmlformats.org/officeDocument/2006/relationships/hyperlink" Target="http://www.usharbormaster.com/secure/AuxAidReport_new.cfm?id=26208" TargetMode="External"/><Relationship Id="rId391" Type="http://schemas.openxmlformats.org/officeDocument/2006/relationships/hyperlink" Target="http://maps.google.com/?output=embed&amp;q=42.04475000,-70.64163889" TargetMode="External"/><Relationship Id="rId1908" Type="http://schemas.openxmlformats.org/officeDocument/2006/relationships/hyperlink" Target="http://www.usharbormaster.com/secure/auxview.cfm?recordid=40101" TargetMode="External"/><Relationship Id="rId251" Type="http://schemas.openxmlformats.org/officeDocument/2006/relationships/hyperlink" Target="http://maps.google.com/?output=embed&amp;q=42.55038889,-70.91956667" TargetMode="External"/><Relationship Id="rId489" Type="http://schemas.openxmlformats.org/officeDocument/2006/relationships/hyperlink" Target="http://www.usharbormaster.com/secure/auxview.cfm?recordid=42557" TargetMode="External"/><Relationship Id="rId696" Type="http://schemas.openxmlformats.org/officeDocument/2006/relationships/hyperlink" Target="http://www.usharbormaster.com/secure/AuxAidReport_new.cfm?id=23662" TargetMode="External"/><Relationship Id="rId349" Type="http://schemas.openxmlformats.org/officeDocument/2006/relationships/hyperlink" Target="http://www.usharbormaster.com/secure/auxview.cfm?recordid=23637" TargetMode="External"/><Relationship Id="rId556" Type="http://schemas.openxmlformats.org/officeDocument/2006/relationships/hyperlink" Target="http://www.usharbormaster.com/secure/AuxAidReport_new.cfm?id=32321" TargetMode="External"/><Relationship Id="rId763" Type="http://schemas.openxmlformats.org/officeDocument/2006/relationships/hyperlink" Target="http://maps.google.com/?output=embed&amp;q=42.69290000,-70.79300000" TargetMode="External"/><Relationship Id="rId1186" Type="http://schemas.openxmlformats.org/officeDocument/2006/relationships/hyperlink" Target="http://maps.google.com/?output=embed&amp;q=42.81397222,-70.85419444" TargetMode="External"/><Relationship Id="rId1393" Type="http://schemas.openxmlformats.org/officeDocument/2006/relationships/hyperlink" Target="http://maps.google.com/?output=embed&amp;q=42.51390000,-70.88435000" TargetMode="External"/><Relationship Id="rId111" Type="http://schemas.openxmlformats.org/officeDocument/2006/relationships/hyperlink" Target="http://maps.google.com/?output=embed&amp;q=42.83161111,-70.89575000" TargetMode="External"/><Relationship Id="rId209" Type="http://schemas.openxmlformats.org/officeDocument/2006/relationships/hyperlink" Target="http://www.usharbormaster.com/secure/auxview.cfm?recordid=44376" TargetMode="External"/><Relationship Id="rId416" Type="http://schemas.openxmlformats.org/officeDocument/2006/relationships/hyperlink" Target="http://www.usharbormaster.com/secure/AuxAidReport_new.cfm?id=27375" TargetMode="External"/><Relationship Id="rId970" Type="http://schemas.openxmlformats.org/officeDocument/2006/relationships/hyperlink" Target="http://maps.google.com/?output=embed&amp;q=42.37438333,-71.01240000" TargetMode="External"/><Relationship Id="rId1046" Type="http://schemas.openxmlformats.org/officeDocument/2006/relationships/hyperlink" Target="http://maps.google.com/?output=embed&amp;q=42.35538889,-71.02438889" TargetMode="External"/><Relationship Id="rId1253" Type="http://schemas.openxmlformats.org/officeDocument/2006/relationships/hyperlink" Target="http://maps.google.com/?output=embed&amp;q=42.30830556,-70.92175000" TargetMode="External"/><Relationship Id="rId1698" Type="http://schemas.openxmlformats.org/officeDocument/2006/relationships/hyperlink" Target="http://maps.google.com/?output=embed&amp;q=42.32458889,-70.99177694" TargetMode="External"/><Relationship Id="rId623" Type="http://schemas.openxmlformats.org/officeDocument/2006/relationships/hyperlink" Target="http://maps.google.com/?output=embed&amp;q=42.60572222,-70.66266389" TargetMode="External"/><Relationship Id="rId830" Type="http://schemas.openxmlformats.org/officeDocument/2006/relationships/hyperlink" Target="http://maps.google.com/?output=embed&amp;q=42.69321667,-70.80501667" TargetMode="External"/><Relationship Id="rId928" Type="http://schemas.openxmlformats.org/officeDocument/2006/relationships/hyperlink" Target="http://www.usharbormaster.com/secure/AuxAidReport_new.cfm?id=25618" TargetMode="External"/><Relationship Id="rId1460" Type="http://schemas.openxmlformats.org/officeDocument/2006/relationships/hyperlink" Target="http://www.usharbormaster.com/secure/auxview.cfm?recordid=25726" TargetMode="External"/><Relationship Id="rId1558" Type="http://schemas.openxmlformats.org/officeDocument/2006/relationships/hyperlink" Target="http://maps.google.com/?output=embed&amp;q=42.19300000,-70.67550000" TargetMode="External"/><Relationship Id="rId1765" Type="http://schemas.openxmlformats.org/officeDocument/2006/relationships/hyperlink" Target="http://maps.google.com/?output=embed&amp;q=42.30702778,-71.04233333" TargetMode="External"/><Relationship Id="rId57" Type="http://schemas.openxmlformats.org/officeDocument/2006/relationships/hyperlink" Target="http://www.usharbormaster.com/secure/auxview.cfm?recordid=27876" TargetMode="External"/><Relationship Id="rId1113" Type="http://schemas.openxmlformats.org/officeDocument/2006/relationships/hyperlink" Target="http://www.usharbormaster.com/secure/auxview.cfm?recordid=44632" TargetMode="External"/><Relationship Id="rId1320" Type="http://schemas.openxmlformats.org/officeDocument/2006/relationships/hyperlink" Target="http://www.usharbormaster.com/secure/auxview.cfm?recordid=26046" TargetMode="External"/><Relationship Id="rId1418" Type="http://schemas.openxmlformats.org/officeDocument/2006/relationships/hyperlink" Target="http://maps.google.com/?output=embed&amp;q=42.51446667,-70.88265000" TargetMode="External"/><Relationship Id="rId1972" Type="http://schemas.openxmlformats.org/officeDocument/2006/relationships/hyperlink" Target="http://www.usharbormaster.com/secure/auxview.cfm?recordid=41222" TargetMode="External"/><Relationship Id="rId1625" Type="http://schemas.openxmlformats.org/officeDocument/2006/relationships/hyperlink" Target="http://maps.google.com/?output=embed&amp;q=42.52275000,-70.85447222" TargetMode="External"/><Relationship Id="rId1832" Type="http://schemas.openxmlformats.org/officeDocument/2006/relationships/hyperlink" Target="http://www.usharbormaster.com/secure/auxview.cfm?recordid=30585" TargetMode="External"/><Relationship Id="rId273" Type="http://schemas.openxmlformats.org/officeDocument/2006/relationships/hyperlink" Target="http://www.usharbormaster.com/secure/auxview.cfm?recordid=29382" TargetMode="External"/><Relationship Id="rId480" Type="http://schemas.openxmlformats.org/officeDocument/2006/relationships/hyperlink" Target="http://www.usharbormaster.com/secure/AuxAidReport_new.cfm?id=42552" TargetMode="External"/><Relationship Id="rId133" Type="http://schemas.openxmlformats.org/officeDocument/2006/relationships/hyperlink" Target="http://www.usharbormaster.com/secure/auxview.cfm?recordid=32415" TargetMode="External"/><Relationship Id="rId340" Type="http://schemas.openxmlformats.org/officeDocument/2006/relationships/hyperlink" Target="http://www.usharbormaster.com/secure/AuxAidReport_new.cfm?id=27370" TargetMode="External"/><Relationship Id="rId578" Type="http://schemas.openxmlformats.org/officeDocument/2006/relationships/hyperlink" Target="http://maps.google.com/?output=embed&amp;q=42.64313889,-70.76025000" TargetMode="External"/><Relationship Id="rId785" Type="http://schemas.openxmlformats.org/officeDocument/2006/relationships/hyperlink" Target="http://www.usharbormaster.com/secure/auxview.cfm?recordid=32299" TargetMode="External"/><Relationship Id="rId992" Type="http://schemas.openxmlformats.org/officeDocument/2006/relationships/hyperlink" Target="http://www.usharbormaster.com/secure/AuxAidReport_new.cfm?id=27227" TargetMode="External"/><Relationship Id="rId200" Type="http://schemas.openxmlformats.org/officeDocument/2006/relationships/hyperlink" Target="http://www.usharbormaster.com/secure/AuxAidReport_new.cfm?id=32312" TargetMode="External"/><Relationship Id="rId438" Type="http://schemas.openxmlformats.org/officeDocument/2006/relationships/hyperlink" Target="http://maps.google.com/?output=embed&amp;q=42.03777778,-70.62916667" TargetMode="External"/><Relationship Id="rId645" Type="http://schemas.openxmlformats.org/officeDocument/2006/relationships/hyperlink" Target="http://www.usharbormaster.com/secure/auxview.cfm?recordid=42641" TargetMode="External"/><Relationship Id="rId852" Type="http://schemas.openxmlformats.org/officeDocument/2006/relationships/hyperlink" Target="http://www.usharbormaster.com/secure/AuxAidReport_new.cfm?id=25173" TargetMode="External"/><Relationship Id="rId1068" Type="http://schemas.openxmlformats.org/officeDocument/2006/relationships/hyperlink" Target="http://www.usharbormaster.com/secure/AuxAidReport_new.cfm?id=27219" TargetMode="External"/><Relationship Id="rId1275" Type="http://schemas.openxmlformats.org/officeDocument/2006/relationships/hyperlink" Target="http://www.usharbormaster.com/secure/AuxAidReport_new.cfm?id=44967" TargetMode="External"/><Relationship Id="rId1482" Type="http://schemas.openxmlformats.org/officeDocument/2006/relationships/hyperlink" Target="http://maps.google.com/?output=embed&amp;q=42.76116667,-70.83372222" TargetMode="External"/><Relationship Id="rId505" Type="http://schemas.openxmlformats.org/officeDocument/2006/relationships/hyperlink" Target="http://www.usharbormaster.com/secure/auxview.cfm?recordid=27946" TargetMode="External"/><Relationship Id="rId712" Type="http://schemas.openxmlformats.org/officeDocument/2006/relationships/hyperlink" Target="http://www.usharbormaster.com/secure/AuxAidReport_new.cfm?id=23663" TargetMode="External"/><Relationship Id="rId1135" Type="http://schemas.openxmlformats.org/officeDocument/2006/relationships/hyperlink" Target="http://maps.google.com/?output=embed&amp;q=42.50458333,-70.84450000" TargetMode="External"/><Relationship Id="rId1342" Type="http://schemas.openxmlformats.org/officeDocument/2006/relationships/hyperlink" Target="http://maps.google.com/?output=embed&amp;q=42.16490000,-70.72238333" TargetMode="External"/><Relationship Id="rId1787" Type="http://schemas.openxmlformats.org/officeDocument/2006/relationships/hyperlink" Target="http://www.usharbormaster.com/secure/AuxAidReport_new.cfm?id=29405" TargetMode="External"/><Relationship Id="rId1994" Type="http://schemas.openxmlformats.org/officeDocument/2006/relationships/hyperlink" Target="http://maps.google.com/?output=embed&amp;q=42.32601000,-70.34231694" TargetMode="External"/><Relationship Id="rId79" Type="http://schemas.openxmlformats.org/officeDocument/2006/relationships/hyperlink" Target="http://maps.google.com/?output=embed&amp;q=42.39083333,-70.95666667" TargetMode="External"/><Relationship Id="rId1202" Type="http://schemas.openxmlformats.org/officeDocument/2006/relationships/hyperlink" Target="http://maps.google.com/?output=embed&amp;q=42.82458333,-70.88480556" TargetMode="External"/><Relationship Id="rId1647" Type="http://schemas.openxmlformats.org/officeDocument/2006/relationships/hyperlink" Target="http://www.usharbormaster.com/secure/AuxAidReport_new.cfm?id=27679" TargetMode="External"/><Relationship Id="rId1854" Type="http://schemas.openxmlformats.org/officeDocument/2006/relationships/hyperlink" Target="http://maps.google.com/?output=embed&amp;q=42.30923722,-70.98011944" TargetMode="External"/><Relationship Id="rId1507" Type="http://schemas.openxmlformats.org/officeDocument/2006/relationships/hyperlink" Target="http://www.usharbormaster.com/secure/AuxAidReport_new.cfm?id=29977" TargetMode="External"/><Relationship Id="rId1714" Type="http://schemas.openxmlformats.org/officeDocument/2006/relationships/hyperlink" Target="http://maps.google.com/?output=embed&amp;q=42.32128333,-70.99028333" TargetMode="External"/><Relationship Id="rId295" Type="http://schemas.openxmlformats.org/officeDocument/2006/relationships/hyperlink" Target="http://maps.google.com/?output=embed&amp;q=42.54575000,-70.90421667" TargetMode="External"/><Relationship Id="rId1921" Type="http://schemas.openxmlformats.org/officeDocument/2006/relationships/hyperlink" Target="http://maps.google.com/?output=embed&amp;q=42.30880833,-70.98085694" TargetMode="External"/><Relationship Id="rId155" Type="http://schemas.openxmlformats.org/officeDocument/2006/relationships/hyperlink" Target="http://maps.google.com/?output=embed&amp;q=42.22633333,-70.96218333" TargetMode="External"/><Relationship Id="rId362" Type="http://schemas.openxmlformats.org/officeDocument/2006/relationships/hyperlink" Target="http://maps.google.com/?output=embed&amp;q=42.30483333,-71.05144444" TargetMode="External"/><Relationship Id="rId1297" Type="http://schemas.openxmlformats.org/officeDocument/2006/relationships/hyperlink" Target="http://maps.google.com/?output=embed&amp;q=42.16427778,-70.72825000" TargetMode="External"/><Relationship Id="rId222" Type="http://schemas.openxmlformats.org/officeDocument/2006/relationships/hyperlink" Target="http://maps.google.com/?output=embed&amp;q=42.64616667,-70.68506944" TargetMode="External"/><Relationship Id="rId667" Type="http://schemas.openxmlformats.org/officeDocument/2006/relationships/hyperlink" Target="http://maps.google.com/?output=embed&amp;q=42.77194444,-71.08388889" TargetMode="External"/><Relationship Id="rId874" Type="http://schemas.openxmlformats.org/officeDocument/2006/relationships/hyperlink" Target="http://maps.google.com/?output=embed&amp;q=42.00138889,-70.67650000" TargetMode="External"/><Relationship Id="rId527" Type="http://schemas.openxmlformats.org/officeDocument/2006/relationships/hyperlink" Target="http://maps.google.com/?output=embed&amp;q=42.64802778,-70.76130556" TargetMode="External"/><Relationship Id="rId734" Type="http://schemas.openxmlformats.org/officeDocument/2006/relationships/hyperlink" Target="http://maps.google.com/?output=embed&amp;q=42.25969444,-70.88522222" TargetMode="External"/><Relationship Id="rId941" Type="http://schemas.openxmlformats.org/officeDocument/2006/relationships/hyperlink" Target="http://www.usharbormaster.com/secure/auxview.cfm?recordid=36705" TargetMode="External"/><Relationship Id="rId1157" Type="http://schemas.openxmlformats.org/officeDocument/2006/relationships/hyperlink" Target="http://www.usharbormaster.com/secure/auxview.cfm?recordid=29236" TargetMode="External"/><Relationship Id="rId1364" Type="http://schemas.openxmlformats.org/officeDocument/2006/relationships/hyperlink" Target="http://www.usharbormaster.com/secure/auxview.cfm?recordid=27898" TargetMode="External"/><Relationship Id="rId1571" Type="http://schemas.openxmlformats.org/officeDocument/2006/relationships/hyperlink" Target="http://www.usharbormaster.com/secure/AuxAidReport_new.cfm?id=28931" TargetMode="External"/><Relationship Id="rId70" Type="http://schemas.openxmlformats.org/officeDocument/2006/relationships/hyperlink" Target="http://maps.google.com/?output=embed&amp;q=42.61843889,-70.67960278" TargetMode="External"/><Relationship Id="rId801" Type="http://schemas.openxmlformats.org/officeDocument/2006/relationships/hyperlink" Target="http://www.usharbormaster.com/secure/auxview.cfm?recordid=32300" TargetMode="External"/><Relationship Id="rId1017" Type="http://schemas.openxmlformats.org/officeDocument/2006/relationships/hyperlink" Target="http://www.usharbormaster.com/secure/auxview.cfm?recordid=27233" TargetMode="External"/><Relationship Id="rId1224" Type="http://schemas.openxmlformats.org/officeDocument/2006/relationships/hyperlink" Target="http://www.usharbormaster.com/secure/auxview.cfm?recordid=29060" TargetMode="External"/><Relationship Id="rId1431" Type="http://schemas.openxmlformats.org/officeDocument/2006/relationships/hyperlink" Target="http://www.usharbormaster.com/secure/AuxAidReport_new.cfm?id=41210" TargetMode="External"/><Relationship Id="rId1669" Type="http://schemas.openxmlformats.org/officeDocument/2006/relationships/hyperlink" Target="http://maps.google.com/?output=embed&amp;q=42.14500000,-70.70250000" TargetMode="External"/><Relationship Id="rId1876" Type="http://schemas.openxmlformats.org/officeDocument/2006/relationships/hyperlink" Target="http://www.usharbormaster.com/secure/auxview.cfm?recordid=40093" TargetMode="External"/><Relationship Id="rId1529" Type="http://schemas.openxmlformats.org/officeDocument/2006/relationships/hyperlink" Target="http://maps.google.com/?output=embed&amp;q=42.52350333,-70.86599833" TargetMode="External"/><Relationship Id="rId1736" Type="http://schemas.openxmlformats.org/officeDocument/2006/relationships/hyperlink" Target="http://www.usharbormaster.com/secure/auxview.cfm?recordid=42744" TargetMode="External"/><Relationship Id="rId1943" Type="http://schemas.openxmlformats.org/officeDocument/2006/relationships/hyperlink" Target="http://www.usharbormaster.com/secure/AuxAidReport_new.cfm?id=40107" TargetMode="External"/><Relationship Id="rId28" Type="http://schemas.openxmlformats.org/officeDocument/2006/relationships/hyperlink" Target="http://www.usharbormaster.com/secure/AuxAidReport_new.cfm?id=27939" TargetMode="External"/><Relationship Id="rId1803" Type="http://schemas.openxmlformats.org/officeDocument/2006/relationships/hyperlink" Target="http://www.usharbormaster.com/secure/AuxAidReport_new.cfm?id=29401" TargetMode="External"/><Relationship Id="rId177" Type="http://schemas.openxmlformats.org/officeDocument/2006/relationships/hyperlink" Target="http://www.usharbormaster.com/secure/auxview.cfm?recordid=44966" TargetMode="External"/><Relationship Id="rId384" Type="http://schemas.openxmlformats.org/officeDocument/2006/relationships/hyperlink" Target="http://www.usharbormaster.com/secure/AuxAidReport_new.cfm?id=23649" TargetMode="External"/><Relationship Id="rId591" Type="http://schemas.openxmlformats.org/officeDocument/2006/relationships/hyperlink" Target="http://maps.google.com/?output=embed&amp;q=42.35558333,-71.04416667" TargetMode="External"/><Relationship Id="rId244" Type="http://schemas.openxmlformats.org/officeDocument/2006/relationships/hyperlink" Target="http://www.usharbormaster.com/secure/AuxAidReport_new.cfm?id=29374" TargetMode="External"/><Relationship Id="rId689" Type="http://schemas.openxmlformats.org/officeDocument/2006/relationships/hyperlink" Target="http://www.usharbormaster.com/secure/auxview.cfm?recordid=29278" TargetMode="External"/><Relationship Id="rId896" Type="http://schemas.openxmlformats.org/officeDocument/2006/relationships/hyperlink" Target="http://www.usharbormaster.com/secure/AuxAidReport_new.cfm?id=25610" TargetMode="External"/><Relationship Id="rId1081" Type="http://schemas.openxmlformats.org/officeDocument/2006/relationships/hyperlink" Target="http://www.usharbormaster.com/secure/auxview.cfm?recordid=27929" TargetMode="External"/><Relationship Id="rId451" Type="http://schemas.openxmlformats.org/officeDocument/2006/relationships/hyperlink" Target="http://maps.google.com/?output=embed&amp;q=42.71151667,-70.81485000" TargetMode="External"/><Relationship Id="rId549" Type="http://schemas.openxmlformats.org/officeDocument/2006/relationships/hyperlink" Target="http://www.usharbormaster.com/secure/auxview.cfm?recordid=32320" TargetMode="External"/><Relationship Id="rId756" Type="http://schemas.openxmlformats.org/officeDocument/2006/relationships/hyperlink" Target="http://www.usharbormaster.com/secure/AuxAidReport_new.cfm?id=45016" TargetMode="External"/><Relationship Id="rId1179" Type="http://schemas.openxmlformats.org/officeDocument/2006/relationships/hyperlink" Target="http://maps.google.com/?output=embed&amp;q=42.50683333,-70.83416667" TargetMode="External"/><Relationship Id="rId1386" Type="http://schemas.openxmlformats.org/officeDocument/2006/relationships/hyperlink" Target="http://maps.google.com/?output=embed&amp;q=42.51415000,-70.88343333" TargetMode="External"/><Relationship Id="rId1593" Type="http://schemas.openxmlformats.org/officeDocument/2006/relationships/hyperlink" Target="http://maps.google.com/?output=embed&amp;q=42.89472222,-70.78666667" TargetMode="External"/><Relationship Id="rId104" Type="http://schemas.openxmlformats.org/officeDocument/2006/relationships/hyperlink" Target="http://www.usharbormaster.com/secure/AuxAidReport_new.cfm?id=30700" TargetMode="External"/><Relationship Id="rId311" Type="http://schemas.openxmlformats.org/officeDocument/2006/relationships/hyperlink" Target="http://maps.google.com/?output=embed&amp;q=42.51275000,-70.87936111" TargetMode="External"/><Relationship Id="rId409" Type="http://schemas.openxmlformats.org/officeDocument/2006/relationships/hyperlink" Target="http://www.usharbormaster.com/secure/auxview.cfm?recordid=23644" TargetMode="External"/><Relationship Id="rId963" Type="http://schemas.openxmlformats.org/officeDocument/2006/relationships/hyperlink" Target="http://maps.google.com/?output=embed&amp;q=42.62308889,-70.69949722" TargetMode="External"/><Relationship Id="rId1039" Type="http://schemas.openxmlformats.org/officeDocument/2006/relationships/hyperlink" Target="http://maps.google.com/?output=embed&amp;q=42.35193333,-71.01886667" TargetMode="External"/><Relationship Id="rId1246" Type="http://schemas.openxmlformats.org/officeDocument/2006/relationships/hyperlink" Target="http://maps.google.com/?output=embed&amp;q=42.31452778,-70.92625000" TargetMode="External"/><Relationship Id="rId1898" Type="http://schemas.openxmlformats.org/officeDocument/2006/relationships/hyperlink" Target="http://maps.google.com/?output=embed&amp;q=42.30782750,-70.98329444" TargetMode="External"/><Relationship Id="rId92" Type="http://schemas.openxmlformats.org/officeDocument/2006/relationships/hyperlink" Target="http://www.usharbormaster.com/secure/AuxAidReport_new.cfm?id=45021" TargetMode="External"/><Relationship Id="rId616" Type="http://schemas.openxmlformats.org/officeDocument/2006/relationships/hyperlink" Target="http://www.usharbormaster.com/secure/AuxAidReport_new.cfm?id=41395" TargetMode="External"/><Relationship Id="rId823" Type="http://schemas.openxmlformats.org/officeDocument/2006/relationships/hyperlink" Target="http://maps.google.com/?output=embed&amp;q=42.69615000,-70.79693333" TargetMode="External"/><Relationship Id="rId1453" Type="http://schemas.openxmlformats.org/officeDocument/2006/relationships/hyperlink" Target="http://maps.google.com/?output=embed&amp;q=42.75733333,-70.82441667" TargetMode="External"/><Relationship Id="rId1660" Type="http://schemas.openxmlformats.org/officeDocument/2006/relationships/hyperlink" Target="http://www.usharbormaster.com/secure/auxview.cfm?recordid=26037" TargetMode="External"/><Relationship Id="rId1758" Type="http://schemas.openxmlformats.org/officeDocument/2006/relationships/hyperlink" Target="http://maps.google.com/?output=embed&amp;q=42.34194444,-70.51250000" TargetMode="External"/><Relationship Id="rId1106" Type="http://schemas.openxmlformats.org/officeDocument/2006/relationships/hyperlink" Target="http://maps.google.com/?output=embed&amp;q=42.55998333,-70.78736667" TargetMode="External"/><Relationship Id="rId1313" Type="http://schemas.openxmlformats.org/officeDocument/2006/relationships/hyperlink" Target="http://maps.google.com/?output=embed&amp;q=42.16130556,-70.73433333" TargetMode="External"/><Relationship Id="rId1520" Type="http://schemas.openxmlformats.org/officeDocument/2006/relationships/hyperlink" Target="http://www.usharbormaster.com/secure/auxview.cfm?recordid=29042" TargetMode="External"/><Relationship Id="rId1965" Type="http://schemas.openxmlformats.org/officeDocument/2006/relationships/hyperlink" Target="http://maps.google.com/?output=embed&amp;q=42.64128611,-70.68225556" TargetMode="External"/><Relationship Id="rId1618" Type="http://schemas.openxmlformats.org/officeDocument/2006/relationships/hyperlink" Target="http://maps.google.com/?output=embed&amp;q=42.52216667,-70.86450000" TargetMode="External"/><Relationship Id="rId1825" Type="http://schemas.openxmlformats.org/officeDocument/2006/relationships/hyperlink" Target="http://maps.google.com/?output=embed&amp;q=42.65442778,-70.71823333" TargetMode="External"/><Relationship Id="rId199" Type="http://schemas.openxmlformats.org/officeDocument/2006/relationships/hyperlink" Target="http://maps.google.com/?output=embed&amp;q=42.70283333,-70.78920000" TargetMode="External"/><Relationship Id="rId266" Type="http://schemas.openxmlformats.org/officeDocument/2006/relationships/hyperlink" Target="http://maps.google.com/?output=embed&amp;q=42.54831667,-70.91483333" TargetMode="External"/><Relationship Id="rId473" Type="http://schemas.openxmlformats.org/officeDocument/2006/relationships/hyperlink" Target="http://www.usharbormaster.com/secure/auxview.cfm?recordid=42553" TargetMode="External"/><Relationship Id="rId680" Type="http://schemas.openxmlformats.org/officeDocument/2006/relationships/hyperlink" Target="http://www.usharbormaster.com/secure/AuxAidReport_new.cfm?id=29275" TargetMode="External"/><Relationship Id="rId126" Type="http://schemas.openxmlformats.org/officeDocument/2006/relationships/hyperlink" Target="http://maps.google.com/?output=embed&amp;q=42.53880556,-70.89744444" TargetMode="External"/><Relationship Id="rId333" Type="http://schemas.openxmlformats.org/officeDocument/2006/relationships/hyperlink" Target="http://www.usharbormaster.com/secure/auxview.cfm?recordid=27369" TargetMode="External"/><Relationship Id="rId540" Type="http://schemas.openxmlformats.org/officeDocument/2006/relationships/hyperlink" Target="http://www.usharbormaster.com/secure/AuxAidReport_new.cfm?id=27954" TargetMode="External"/><Relationship Id="rId778" Type="http://schemas.openxmlformats.org/officeDocument/2006/relationships/hyperlink" Target="http://maps.google.com/?output=embed&amp;q=42.68846667,-70.80806667" TargetMode="External"/><Relationship Id="rId985" Type="http://schemas.openxmlformats.org/officeDocument/2006/relationships/hyperlink" Target="http://www.usharbormaster.com/secure/auxview.cfm?recordid=27226" TargetMode="External"/><Relationship Id="rId1170" Type="http://schemas.openxmlformats.org/officeDocument/2006/relationships/hyperlink" Target="http://maps.google.com/?output=embed&amp;q=42.50800000,-70.83683333" TargetMode="External"/><Relationship Id="rId638" Type="http://schemas.openxmlformats.org/officeDocument/2006/relationships/hyperlink" Target="http://maps.google.com/?output=embed&amp;q=42.08074972,-70.64651528" TargetMode="External"/><Relationship Id="rId845" Type="http://schemas.openxmlformats.org/officeDocument/2006/relationships/hyperlink" Target="http://www.usharbormaster.com/secure/auxview.cfm?recordid=25172" TargetMode="External"/><Relationship Id="rId1030" Type="http://schemas.openxmlformats.org/officeDocument/2006/relationships/hyperlink" Target="http://maps.google.com/?output=embed&amp;q=42.34700000,-71.00983333" TargetMode="External"/><Relationship Id="rId1268" Type="http://schemas.openxmlformats.org/officeDocument/2006/relationships/hyperlink" Target="http://www.usharbormaster.com/secure/auxview.cfm?recordid=23629" TargetMode="External"/><Relationship Id="rId1475" Type="http://schemas.openxmlformats.org/officeDocument/2006/relationships/hyperlink" Target="http://www.usharbormaster.com/secure/AuxAidReport_new.cfm?id=41215" TargetMode="External"/><Relationship Id="rId1682" Type="http://schemas.openxmlformats.org/officeDocument/2006/relationships/hyperlink" Target="http://maps.google.com/?output=embed&amp;q=42.13888889,-70.69416667" TargetMode="External"/><Relationship Id="rId400" Type="http://schemas.openxmlformats.org/officeDocument/2006/relationships/hyperlink" Target="http://www.usharbormaster.com/secure/AuxAidReport_new.cfm?id=23652" TargetMode="External"/><Relationship Id="rId705" Type="http://schemas.openxmlformats.org/officeDocument/2006/relationships/hyperlink" Target="http://www.usharbormaster.com/secure/auxview.cfm?recordid=23666" TargetMode="External"/><Relationship Id="rId1128" Type="http://schemas.openxmlformats.org/officeDocument/2006/relationships/hyperlink" Target="http://www.usharbormaster.com/secure/AuxAidReport_new.cfm?id=29237" TargetMode="External"/><Relationship Id="rId1335" Type="http://schemas.openxmlformats.org/officeDocument/2006/relationships/hyperlink" Target="http://www.usharbormaster.com/secure/AuxAidReport_new.cfm?id=42725" TargetMode="External"/><Relationship Id="rId1542" Type="http://schemas.openxmlformats.org/officeDocument/2006/relationships/hyperlink" Target="http://maps.google.com/?output=embed&amp;q=42.70250000,-70.78715000" TargetMode="External"/><Relationship Id="rId1987" Type="http://schemas.openxmlformats.org/officeDocument/2006/relationships/hyperlink" Target="http://www.usharbormaster.com/secure/AuxAidReport_new.cfm?id=28784" TargetMode="External"/><Relationship Id="rId912" Type="http://schemas.openxmlformats.org/officeDocument/2006/relationships/hyperlink" Target="http://www.usharbormaster.com/secure/AuxAidReport_new.cfm?id=25614" TargetMode="External"/><Relationship Id="rId1847" Type="http://schemas.openxmlformats.org/officeDocument/2006/relationships/hyperlink" Target="http://www.usharbormaster.com/secure/AuxAidReport_new.cfm?id=27913" TargetMode="External"/><Relationship Id="rId41" Type="http://schemas.openxmlformats.org/officeDocument/2006/relationships/hyperlink" Target="http://www.usharbormaster.com/secure/auxview.cfm?recordid=27937" TargetMode="External"/><Relationship Id="rId1402" Type="http://schemas.openxmlformats.org/officeDocument/2006/relationships/hyperlink" Target="http://maps.google.com/?output=embed&amp;q=42.51376667,-70.88561667" TargetMode="External"/><Relationship Id="rId1707" Type="http://schemas.openxmlformats.org/officeDocument/2006/relationships/hyperlink" Target="http://www.usharbormaster.com/secure/AuxAidReport_new.cfm?id=41399" TargetMode="External"/><Relationship Id="rId190" Type="http://schemas.openxmlformats.org/officeDocument/2006/relationships/hyperlink" Target="http://maps.google.com/?output=embed&amp;q=42.38611111,-71.02361111" TargetMode="External"/><Relationship Id="rId288" Type="http://schemas.openxmlformats.org/officeDocument/2006/relationships/hyperlink" Target="http://www.usharbormaster.com/secure/AuxAidReport_new.cfm?id=29390" TargetMode="External"/><Relationship Id="rId1914" Type="http://schemas.openxmlformats.org/officeDocument/2006/relationships/hyperlink" Target="http://maps.google.com/?output=embed&amp;q=42.30848361,-70.98167139" TargetMode="External"/><Relationship Id="rId495" Type="http://schemas.openxmlformats.org/officeDocument/2006/relationships/hyperlink" Target="http://maps.google.com/?output=embed&amp;q=42.65244444,-70.75022222" TargetMode="External"/><Relationship Id="rId148" Type="http://schemas.openxmlformats.org/officeDocument/2006/relationships/hyperlink" Target="http://www.usharbormaster.com/secure/AuxAidReport_new.cfm?id=44636" TargetMode="External"/><Relationship Id="rId355" Type="http://schemas.openxmlformats.org/officeDocument/2006/relationships/hyperlink" Target="http://maps.google.com/?output=embed&amp;q=42.30425000,-71.04875000" TargetMode="External"/><Relationship Id="rId562" Type="http://schemas.openxmlformats.org/officeDocument/2006/relationships/hyperlink" Target="http://maps.google.com/?output=embed&amp;q=42.63811111,-70.76894444" TargetMode="External"/><Relationship Id="rId1192" Type="http://schemas.openxmlformats.org/officeDocument/2006/relationships/hyperlink" Target="http://www.usharbormaster.com/secure/auxview.cfm?recordid=27874" TargetMode="External"/><Relationship Id="rId215" Type="http://schemas.openxmlformats.org/officeDocument/2006/relationships/hyperlink" Target="http://maps.google.com/?output=embed&amp;q=42.63337778,-70.68700278" TargetMode="External"/><Relationship Id="rId422" Type="http://schemas.openxmlformats.org/officeDocument/2006/relationships/hyperlink" Target="http://maps.google.com/?output=embed&amp;q=42.05793333,-70.64325000" TargetMode="External"/><Relationship Id="rId867" Type="http://schemas.openxmlformats.org/officeDocument/2006/relationships/hyperlink" Target="http://maps.google.com/?output=embed&amp;q=42.81777778,-70.83027778" TargetMode="External"/><Relationship Id="rId1052" Type="http://schemas.openxmlformats.org/officeDocument/2006/relationships/hyperlink" Target="http://www.usharbormaster.com/secure/AuxAidReport_new.cfm?id=27215" TargetMode="External"/><Relationship Id="rId1497" Type="http://schemas.openxmlformats.org/officeDocument/2006/relationships/hyperlink" Target="http://maps.google.com/?output=embed&amp;q=42.33072222,-71.01513889" TargetMode="External"/><Relationship Id="rId727" Type="http://schemas.openxmlformats.org/officeDocument/2006/relationships/hyperlink" Target="http://maps.google.com/?output=embed&amp;q=42.27505000,-70.88878333" TargetMode="External"/><Relationship Id="rId934" Type="http://schemas.openxmlformats.org/officeDocument/2006/relationships/hyperlink" Target="http://maps.google.com/?output=embed&amp;q=41.99491667,-70.66486111" TargetMode="External"/><Relationship Id="rId1357" Type="http://schemas.openxmlformats.org/officeDocument/2006/relationships/hyperlink" Target="http://maps.google.com/?output=embed&amp;q=42.40050000,-70.64516667" TargetMode="External"/><Relationship Id="rId1564" Type="http://schemas.openxmlformats.org/officeDocument/2006/relationships/hyperlink" Target="http://www.usharbormaster.com/secure/auxview.cfm?recordid=28932" TargetMode="External"/><Relationship Id="rId1771" Type="http://schemas.openxmlformats.org/officeDocument/2006/relationships/hyperlink" Target="http://www.usharbormaster.com/secure/AuxAidReport_new.cfm?id=29400" TargetMode="External"/><Relationship Id="rId63" Type="http://schemas.openxmlformats.org/officeDocument/2006/relationships/hyperlink" Target="http://maps.google.com/?output=embed&amp;q=42.27710000,-70.54846667" TargetMode="External"/><Relationship Id="rId1217" Type="http://schemas.openxmlformats.org/officeDocument/2006/relationships/hyperlink" Target="http://maps.google.com/?output=embed&amp;q=42.83397222,-70.90608333" TargetMode="External"/><Relationship Id="rId1424" Type="http://schemas.openxmlformats.org/officeDocument/2006/relationships/hyperlink" Target="http://www.usharbormaster.com/secure/auxview.cfm?recordid=41209" TargetMode="External"/><Relationship Id="rId1631" Type="http://schemas.openxmlformats.org/officeDocument/2006/relationships/hyperlink" Target="http://www.usharbormaster.com/secure/AuxAidReport_new.cfm?id=29254" TargetMode="External"/><Relationship Id="rId1869" Type="http://schemas.openxmlformats.org/officeDocument/2006/relationships/hyperlink" Target="http://maps.google.com/?output=embed&amp;q=42.30661333,-70.98661278" TargetMode="External"/><Relationship Id="rId1729" Type="http://schemas.openxmlformats.org/officeDocument/2006/relationships/hyperlink" Target="http://maps.google.com/?output=embed&amp;q=42.00234444,-70.67015556" TargetMode="External"/><Relationship Id="rId1936" Type="http://schemas.openxmlformats.org/officeDocument/2006/relationships/hyperlink" Target="http://www.usharbormaster.com/secure/auxview.cfm?recordid=40108" TargetMode="External"/><Relationship Id="rId377" Type="http://schemas.openxmlformats.org/officeDocument/2006/relationships/hyperlink" Target="http://www.usharbormaster.com/secure/auxview.cfm?recordid=23648" TargetMode="External"/><Relationship Id="rId584" Type="http://schemas.openxmlformats.org/officeDocument/2006/relationships/hyperlink" Target="http://www.usharbormaster.com/secure/AuxAidReport_new.cfm?id=32328" TargetMode="External"/><Relationship Id="rId5" Type="http://schemas.openxmlformats.org/officeDocument/2006/relationships/hyperlink" Target="http://www.usharbormaster.com/secure/auxviewall.cfm" TargetMode="External"/><Relationship Id="rId237" Type="http://schemas.openxmlformats.org/officeDocument/2006/relationships/hyperlink" Target="http://www.usharbormaster.com/secure/auxview.cfm?recordid=29373" TargetMode="External"/><Relationship Id="rId791" Type="http://schemas.openxmlformats.org/officeDocument/2006/relationships/hyperlink" Target="http://maps.google.com/?output=embed&amp;q=42.68796667,-70.81150000" TargetMode="External"/><Relationship Id="rId889" Type="http://schemas.openxmlformats.org/officeDocument/2006/relationships/hyperlink" Target="http://www.usharbormaster.com/secure/auxview.cfm?recordid=23673" TargetMode="External"/><Relationship Id="rId1074" Type="http://schemas.openxmlformats.org/officeDocument/2006/relationships/hyperlink" Target="http://maps.google.com/?output=embed&amp;q=42.35765000,-70.98518333" TargetMode="External"/><Relationship Id="rId444" Type="http://schemas.openxmlformats.org/officeDocument/2006/relationships/hyperlink" Target="http://www.usharbormaster.com/secure/AuxAidReport_new.cfm?id=44004" TargetMode="External"/><Relationship Id="rId651" Type="http://schemas.openxmlformats.org/officeDocument/2006/relationships/hyperlink" Target="http://maps.google.com/?output=embed&amp;q=42.77333333,-71.07888889" TargetMode="External"/><Relationship Id="rId749" Type="http://schemas.openxmlformats.org/officeDocument/2006/relationships/hyperlink" Target="http://www.usharbormaster.com/secure/auxview.cfm?recordid=45014" TargetMode="External"/><Relationship Id="rId1281" Type="http://schemas.openxmlformats.org/officeDocument/2006/relationships/hyperlink" Target="http://maps.google.com/?output=embed&amp;q=42.16425000,-70.72230556" TargetMode="External"/><Relationship Id="rId1379" Type="http://schemas.openxmlformats.org/officeDocument/2006/relationships/hyperlink" Target="http://www.usharbormaster.com/secure/AuxAidReport_new.cfm?id=26196" TargetMode="External"/><Relationship Id="rId1586" Type="http://schemas.openxmlformats.org/officeDocument/2006/relationships/hyperlink" Target="http://maps.google.com/?output=embed&amp;q=42.89527778,-70.79027778" TargetMode="External"/><Relationship Id="rId304" Type="http://schemas.openxmlformats.org/officeDocument/2006/relationships/hyperlink" Target="http://www.usharbormaster.com/secure/AuxAidReport_new.cfm?id=27960" TargetMode="External"/><Relationship Id="rId511" Type="http://schemas.openxmlformats.org/officeDocument/2006/relationships/hyperlink" Target="http://maps.google.com/?output=embed&amp;q=42.65283333,-70.75880556" TargetMode="External"/><Relationship Id="rId609" Type="http://schemas.openxmlformats.org/officeDocument/2006/relationships/hyperlink" Target="http://www.usharbormaster.com/secure/auxview.cfm?recordid=41394" TargetMode="External"/><Relationship Id="rId956" Type="http://schemas.openxmlformats.org/officeDocument/2006/relationships/hyperlink" Target="http://www.usharbormaster.com/secure/AuxAidReport_new.cfm?id=25602" TargetMode="External"/><Relationship Id="rId1141" Type="http://schemas.openxmlformats.org/officeDocument/2006/relationships/hyperlink" Target="http://www.usharbormaster.com/secure/auxview.cfm?recordid=29234" TargetMode="External"/><Relationship Id="rId1239" Type="http://schemas.openxmlformats.org/officeDocument/2006/relationships/hyperlink" Target="http://www.usharbormaster.com/secure/AuxAidReport_new.cfm?id=30658" TargetMode="External"/><Relationship Id="rId1793" Type="http://schemas.openxmlformats.org/officeDocument/2006/relationships/hyperlink" Target="http://maps.google.com/?output=embed&amp;q=42.30994444,-71.04108333" TargetMode="External"/><Relationship Id="rId85" Type="http://schemas.openxmlformats.org/officeDocument/2006/relationships/hyperlink" Target="http://www.usharbormaster.com/secure/auxview.cfm?recordid=45018" TargetMode="External"/><Relationship Id="rId816" Type="http://schemas.openxmlformats.org/officeDocument/2006/relationships/hyperlink" Target="http://www.usharbormaster.com/secure/AuxAidReport_new.cfm?id=32303" TargetMode="External"/><Relationship Id="rId1001" Type="http://schemas.openxmlformats.org/officeDocument/2006/relationships/hyperlink" Target="http://www.usharbormaster.com/secure/auxview.cfm?recordid=27230" TargetMode="External"/><Relationship Id="rId1446" Type="http://schemas.openxmlformats.org/officeDocument/2006/relationships/hyperlink" Target="http://maps.google.com/?output=embed&amp;q=42.75569444,-70.82333333" TargetMode="External"/><Relationship Id="rId1653" Type="http://schemas.openxmlformats.org/officeDocument/2006/relationships/hyperlink" Target="http://maps.google.com/?output=embed&amp;q=42.15313889,-70.70247222" TargetMode="External"/><Relationship Id="rId1860" Type="http://schemas.openxmlformats.org/officeDocument/2006/relationships/hyperlink" Target="http://www.usharbormaster.com/secure/auxview.cfm?recordid=40088" TargetMode="External"/><Relationship Id="rId1306" Type="http://schemas.openxmlformats.org/officeDocument/2006/relationships/hyperlink" Target="http://maps.google.com/?output=embed&amp;q=42.16377778,-70.72963889" TargetMode="External"/><Relationship Id="rId1513" Type="http://schemas.openxmlformats.org/officeDocument/2006/relationships/hyperlink" Target="http://maps.google.com/?output=embed&amp;q=42.62283611,-70.68938611" TargetMode="External"/><Relationship Id="rId1720" Type="http://schemas.openxmlformats.org/officeDocument/2006/relationships/hyperlink" Target="http://www.usharbormaster.com/secure/auxview.cfm?recordid=30624" TargetMode="External"/><Relationship Id="rId1958" Type="http://schemas.openxmlformats.org/officeDocument/2006/relationships/hyperlink" Target="http://maps.google.com/?output=embed&amp;q=42.26419444,-70.93969444" TargetMode="External"/><Relationship Id="rId12" Type="http://schemas.openxmlformats.org/officeDocument/2006/relationships/hyperlink" Target="http://www.usharbormaster.com/secure/auxviewall.cfm" TargetMode="External"/><Relationship Id="rId1818" Type="http://schemas.openxmlformats.org/officeDocument/2006/relationships/hyperlink" Target="http://maps.google.com/?output=embed&amp;q=41.99293611,-70.66255806" TargetMode="External"/><Relationship Id="rId161" Type="http://schemas.openxmlformats.org/officeDocument/2006/relationships/hyperlink" Target="http://www.usharbormaster.com/secure/auxview.cfm?recordid=28936" TargetMode="External"/><Relationship Id="rId399" Type="http://schemas.openxmlformats.org/officeDocument/2006/relationships/hyperlink" Target="http://maps.google.com/?output=embed&amp;q=42.04700000,-70.64852778" TargetMode="External"/><Relationship Id="rId259" Type="http://schemas.openxmlformats.org/officeDocument/2006/relationships/hyperlink" Target="http://maps.google.com/?output=embed&amp;q=42.55088333,-70.91655000" TargetMode="External"/><Relationship Id="rId466" Type="http://schemas.openxmlformats.org/officeDocument/2006/relationships/hyperlink" Target="http://maps.google.com/?output=embed&amp;q=42.39213167,-71.07251000" TargetMode="External"/><Relationship Id="rId673" Type="http://schemas.openxmlformats.org/officeDocument/2006/relationships/hyperlink" Target="http://www.usharbormaster.com/secure/auxview.cfm?recordid=29274" TargetMode="External"/><Relationship Id="rId880" Type="http://schemas.openxmlformats.org/officeDocument/2006/relationships/hyperlink" Target="http://www.usharbormaster.com/secure/AuxAidReport_new.cfm?id=25607" TargetMode="External"/><Relationship Id="rId1096" Type="http://schemas.openxmlformats.org/officeDocument/2006/relationships/hyperlink" Target="http://www.usharbormaster.com/secure/AuxAidReport_new.cfm?id=44627" TargetMode="External"/><Relationship Id="rId119" Type="http://schemas.openxmlformats.org/officeDocument/2006/relationships/hyperlink" Target="http://maps.google.com/?output=embed&amp;q=42.54300000,-70.86543333" TargetMode="External"/><Relationship Id="rId326" Type="http://schemas.openxmlformats.org/officeDocument/2006/relationships/hyperlink" Target="http://maps.google.com/?output=embed&amp;q=42.51233333,-70.88097222" TargetMode="External"/><Relationship Id="rId533" Type="http://schemas.openxmlformats.org/officeDocument/2006/relationships/hyperlink" Target="http://www.usharbormaster.com/secure/auxview.cfm?recordid=27953" TargetMode="External"/><Relationship Id="rId978" Type="http://schemas.openxmlformats.org/officeDocument/2006/relationships/hyperlink" Target="http://maps.google.com/?output=embed&amp;q=42.37001667,-70.99926667" TargetMode="External"/><Relationship Id="rId1163" Type="http://schemas.openxmlformats.org/officeDocument/2006/relationships/hyperlink" Target="http://maps.google.com/?output=embed&amp;q=42.50616667,-70.84261111" TargetMode="External"/><Relationship Id="rId1370" Type="http://schemas.openxmlformats.org/officeDocument/2006/relationships/hyperlink" Target="http://maps.google.com/?output=embed&amp;q=42.20477778,-70.71575000" TargetMode="External"/><Relationship Id="rId2007" Type="http://schemas.openxmlformats.org/officeDocument/2006/relationships/hyperlink" Target="http://www.usharbormaster.com/secure/AuxAidReport_new.cfm?id=31201" TargetMode="External"/><Relationship Id="rId740" Type="http://schemas.openxmlformats.org/officeDocument/2006/relationships/hyperlink" Target="http://www.usharbormaster.com/secure/AuxAidReport_new.cfm?id=29905" TargetMode="External"/><Relationship Id="rId838" Type="http://schemas.openxmlformats.org/officeDocument/2006/relationships/hyperlink" Target="http://maps.google.com/?output=embed&amp;q=42.69596667,-70.78690000" TargetMode="External"/><Relationship Id="rId1023" Type="http://schemas.openxmlformats.org/officeDocument/2006/relationships/hyperlink" Target="http://maps.google.com/?output=embed&amp;q=42.34791667,-71.00161667" TargetMode="External"/><Relationship Id="rId1468" Type="http://schemas.openxmlformats.org/officeDocument/2006/relationships/hyperlink" Target="http://www.usharbormaster.com/secure/auxview.cfm?recordid=41213" TargetMode="External"/><Relationship Id="rId1675" Type="http://schemas.openxmlformats.org/officeDocument/2006/relationships/hyperlink" Target="http://www.usharbormaster.com/secure/AuxAidReport_new.cfm?id=26039" TargetMode="External"/><Relationship Id="rId1882" Type="http://schemas.openxmlformats.org/officeDocument/2006/relationships/hyperlink" Target="http://maps.google.com/?output=embed&amp;q=42.30716556,-70.98491417" TargetMode="External"/><Relationship Id="rId600" Type="http://schemas.openxmlformats.org/officeDocument/2006/relationships/hyperlink" Target="http://www.usharbormaster.com/secure/AuxAidReport_new.cfm?id=44964" TargetMode="External"/><Relationship Id="rId1230" Type="http://schemas.openxmlformats.org/officeDocument/2006/relationships/hyperlink" Target="http://maps.google.com/?output=embed&amp;q=42.63691111,-70.67619722" TargetMode="External"/><Relationship Id="rId1328" Type="http://schemas.openxmlformats.org/officeDocument/2006/relationships/hyperlink" Target="http://www.usharbormaster.com/secure/auxview.cfm?recordid=27683" TargetMode="External"/><Relationship Id="rId1535" Type="http://schemas.openxmlformats.org/officeDocument/2006/relationships/hyperlink" Target="http://www.usharbormaster.com/secure/AuxAidReport_new.cfm?id=29171" TargetMode="External"/><Relationship Id="rId905" Type="http://schemas.openxmlformats.org/officeDocument/2006/relationships/hyperlink" Target="http://www.usharbormaster.com/secure/auxview.cfm?recordid=25613" TargetMode="External"/><Relationship Id="rId1742" Type="http://schemas.openxmlformats.org/officeDocument/2006/relationships/hyperlink" Target="http://maps.google.com/?output=embed&amp;q=42.31527778,-70.95108333" TargetMode="External"/><Relationship Id="rId34" Type="http://schemas.openxmlformats.org/officeDocument/2006/relationships/hyperlink" Target="http://maps.google.com/?output=embed&amp;q=42.30211111,-70.88725000" TargetMode="External"/><Relationship Id="rId1602" Type="http://schemas.openxmlformats.org/officeDocument/2006/relationships/hyperlink" Target="http://maps.google.com/?output=embed&amp;q=42.87333333,-70.80916667" TargetMode="External"/><Relationship Id="rId183" Type="http://schemas.openxmlformats.org/officeDocument/2006/relationships/hyperlink" Target="http://maps.google.com/?output=embed&amp;q=42.83194444,-70.89444444" TargetMode="External"/><Relationship Id="rId390" Type="http://schemas.openxmlformats.org/officeDocument/2006/relationships/hyperlink" Target="http://maps.google.com/?output=embed&amp;q=42.04475000,-70.64163889" TargetMode="External"/><Relationship Id="rId1907" Type="http://schemas.openxmlformats.org/officeDocument/2006/relationships/hyperlink" Target="http://www.usharbormaster.com/secure/AuxAidReport_new.cfm?id=40102" TargetMode="External"/><Relationship Id="rId250" Type="http://schemas.openxmlformats.org/officeDocument/2006/relationships/hyperlink" Target="http://maps.google.com/?output=embed&amp;q=42.55038889,-70.91956667" TargetMode="External"/><Relationship Id="rId488" Type="http://schemas.openxmlformats.org/officeDocument/2006/relationships/hyperlink" Target="http://www.usharbormaster.com/secure/AuxAidReport_new.cfm?id=42558" TargetMode="External"/><Relationship Id="rId695" Type="http://schemas.openxmlformats.org/officeDocument/2006/relationships/hyperlink" Target="http://maps.google.com/?output=embed&amp;q=42.16550000,-70.72327778" TargetMode="External"/><Relationship Id="rId110" Type="http://schemas.openxmlformats.org/officeDocument/2006/relationships/hyperlink" Target="http://maps.google.com/?output=embed&amp;q=42.83161111,-70.89575000" TargetMode="External"/><Relationship Id="rId348" Type="http://schemas.openxmlformats.org/officeDocument/2006/relationships/hyperlink" Target="http://www.usharbormaster.com/secure/AuxAidReport_new.cfm?id=27372" TargetMode="External"/><Relationship Id="rId555" Type="http://schemas.openxmlformats.org/officeDocument/2006/relationships/hyperlink" Target="http://maps.google.com/?output=embed&amp;q=42.63355556,-70.77041667" TargetMode="External"/><Relationship Id="rId762" Type="http://schemas.openxmlformats.org/officeDocument/2006/relationships/hyperlink" Target="http://maps.google.com/?output=embed&amp;q=42.69290000,-70.79300000" TargetMode="External"/><Relationship Id="rId1185" Type="http://schemas.openxmlformats.org/officeDocument/2006/relationships/hyperlink" Target="http://www.usharbormaster.com/secure/auxview.cfm?recordid=27877" TargetMode="External"/><Relationship Id="rId1392" Type="http://schemas.openxmlformats.org/officeDocument/2006/relationships/hyperlink" Target="http://www.usharbormaster.com/secure/auxview.cfm?recordid=26199" TargetMode="External"/><Relationship Id="rId208" Type="http://schemas.openxmlformats.org/officeDocument/2006/relationships/hyperlink" Target="http://www.usharbormaster.com/secure/AuxAidReport_new.cfm?id=44378" TargetMode="External"/><Relationship Id="rId415" Type="http://schemas.openxmlformats.org/officeDocument/2006/relationships/hyperlink" Target="http://maps.google.com/?output=embed&amp;q=42.01969444,-70.63741667" TargetMode="External"/><Relationship Id="rId622" Type="http://schemas.openxmlformats.org/officeDocument/2006/relationships/hyperlink" Target="http://maps.google.com/?output=embed&amp;q=42.60572222,-70.66266389" TargetMode="External"/><Relationship Id="rId1045" Type="http://schemas.openxmlformats.org/officeDocument/2006/relationships/hyperlink" Target="http://www.usharbormaster.com/secure/auxview.cfm?recordid=27241" TargetMode="External"/><Relationship Id="rId1252" Type="http://schemas.openxmlformats.org/officeDocument/2006/relationships/hyperlink" Target="http://www.usharbormaster.com/secure/auxview.cfm?recordid=30637" TargetMode="External"/><Relationship Id="rId1697" Type="http://schemas.openxmlformats.org/officeDocument/2006/relationships/hyperlink" Target="http://maps.google.com/?output=embed&amp;q=42.32458889,-70.99177694" TargetMode="External"/><Relationship Id="rId927" Type="http://schemas.openxmlformats.org/officeDocument/2006/relationships/hyperlink" Target="http://maps.google.com/?output=embed&amp;q=42.00294444,-70.70611111" TargetMode="External"/><Relationship Id="rId1112" Type="http://schemas.openxmlformats.org/officeDocument/2006/relationships/hyperlink" Target="http://www.usharbormaster.com/secure/AuxAidReport_new.cfm?id=44631" TargetMode="External"/><Relationship Id="rId1557" Type="http://schemas.openxmlformats.org/officeDocument/2006/relationships/hyperlink" Target="http://maps.google.com/?output=embed&amp;q=42.19300000,-70.67550000" TargetMode="External"/><Relationship Id="rId1764" Type="http://schemas.openxmlformats.org/officeDocument/2006/relationships/hyperlink" Target="http://www.usharbormaster.com/secure/auxview.cfm?recordid=29409" TargetMode="External"/><Relationship Id="rId1971" Type="http://schemas.openxmlformats.org/officeDocument/2006/relationships/hyperlink" Target="http://www.usharbormaster.com/secure/AuxAidReport_new.cfm?id=41225" TargetMode="External"/><Relationship Id="rId56" Type="http://schemas.openxmlformats.org/officeDocument/2006/relationships/hyperlink" Target="http://www.usharbormaster.com/secure/AuxAidReport_new.cfm?id=27132" TargetMode="External"/><Relationship Id="rId1417" Type="http://schemas.openxmlformats.org/officeDocument/2006/relationships/hyperlink" Target="http://maps.google.com/?output=embed&amp;q=42.51446667,-70.88265000" TargetMode="External"/><Relationship Id="rId1624" Type="http://schemas.openxmlformats.org/officeDocument/2006/relationships/hyperlink" Target="http://www.usharbormaster.com/secure/auxview.cfm?recordid=29253" TargetMode="External"/><Relationship Id="rId1831" Type="http://schemas.openxmlformats.org/officeDocument/2006/relationships/hyperlink" Target="http://www.usharbormaster.com/secure/AuxAidReport_new.cfm?id=30584" TargetMode="External"/><Relationship Id="rId1929" Type="http://schemas.openxmlformats.org/officeDocument/2006/relationships/hyperlink" Target="http://maps.google.com/?output=embed&amp;q=42.30978750,-70.97841778" TargetMode="External"/><Relationship Id="rId272" Type="http://schemas.openxmlformats.org/officeDocument/2006/relationships/hyperlink" Target="http://www.usharbormaster.com/secure/AuxAidReport_new.cfm?id=29381" TargetMode="External"/><Relationship Id="rId577" Type="http://schemas.openxmlformats.org/officeDocument/2006/relationships/hyperlink" Target="http://www.usharbormaster.com/secure/auxview.cfm?recordid=32327" TargetMode="External"/><Relationship Id="rId132" Type="http://schemas.openxmlformats.org/officeDocument/2006/relationships/hyperlink" Target="http://www.usharbormaster.com/secure/AuxAidReport_new.cfm?id=30696" TargetMode="External"/><Relationship Id="rId784" Type="http://schemas.openxmlformats.org/officeDocument/2006/relationships/hyperlink" Target="http://www.usharbormaster.com/secure/AuxAidReport_new.cfm?id=32306" TargetMode="External"/><Relationship Id="rId991" Type="http://schemas.openxmlformats.org/officeDocument/2006/relationships/hyperlink" Target="http://maps.google.com/?output=embed&amp;q=42.36433333,-70.99175000" TargetMode="External"/><Relationship Id="rId1067" Type="http://schemas.openxmlformats.org/officeDocument/2006/relationships/hyperlink" Target="http://maps.google.com/?output=embed&amp;q=42.37851667,-71.00043333" TargetMode="External"/><Relationship Id="rId437" Type="http://schemas.openxmlformats.org/officeDocument/2006/relationships/hyperlink" Target="http://www.usharbormaster.com/secure/auxview.cfm?recordid=44003" TargetMode="External"/><Relationship Id="rId644" Type="http://schemas.openxmlformats.org/officeDocument/2006/relationships/hyperlink" Target="http://www.usharbormaster.com/secure/AuxAidReport_new.cfm?id=44963" TargetMode="External"/><Relationship Id="rId851" Type="http://schemas.openxmlformats.org/officeDocument/2006/relationships/hyperlink" Target="http://maps.google.com/?output=embed&amp;q=42.39144444,-71.05113889" TargetMode="External"/><Relationship Id="rId1274" Type="http://schemas.openxmlformats.org/officeDocument/2006/relationships/hyperlink" Target="http://maps.google.com/?output=embed&amp;q=42.15995000,-70.71348333" TargetMode="External"/><Relationship Id="rId1481" Type="http://schemas.openxmlformats.org/officeDocument/2006/relationships/hyperlink" Target="http://maps.google.com/?output=embed&amp;q=42.76116667,-70.83372222" TargetMode="External"/><Relationship Id="rId1579" Type="http://schemas.openxmlformats.org/officeDocument/2006/relationships/hyperlink" Target="http://www.usharbormaster.com/secure/AuxAidReport_new.cfm?id=26407" TargetMode="External"/><Relationship Id="rId504" Type="http://schemas.openxmlformats.org/officeDocument/2006/relationships/hyperlink" Target="http://www.usharbormaster.com/secure/AuxAidReport_new.cfm?id=27945" TargetMode="External"/><Relationship Id="rId711" Type="http://schemas.openxmlformats.org/officeDocument/2006/relationships/hyperlink" Target="http://maps.google.com/?output=embed&amp;q=42.16652778,-70.72411111" TargetMode="External"/><Relationship Id="rId949" Type="http://schemas.openxmlformats.org/officeDocument/2006/relationships/hyperlink" Target="http://www.usharbormaster.com/secure/auxview.cfm?recordid=25603" TargetMode="External"/><Relationship Id="rId1134" Type="http://schemas.openxmlformats.org/officeDocument/2006/relationships/hyperlink" Target="http://maps.google.com/?output=embed&amp;q=42.50458333,-70.84450000" TargetMode="External"/><Relationship Id="rId1341" Type="http://schemas.openxmlformats.org/officeDocument/2006/relationships/hyperlink" Target="http://maps.google.com/?output=embed&amp;q=42.16490000,-70.72238333" TargetMode="External"/><Relationship Id="rId1786" Type="http://schemas.openxmlformats.org/officeDocument/2006/relationships/hyperlink" Target="http://maps.google.com/?output=embed&amp;q=42.30860167,-71.04257833" TargetMode="External"/><Relationship Id="rId1993" Type="http://schemas.openxmlformats.org/officeDocument/2006/relationships/hyperlink" Target="http://maps.google.com/?output=embed&amp;q=42.32601000,-70.34231694" TargetMode="External"/><Relationship Id="rId78" Type="http://schemas.openxmlformats.org/officeDocument/2006/relationships/hyperlink" Target="http://maps.google.com/?output=embed&amp;q=42.39083333,-70.95666667" TargetMode="External"/><Relationship Id="rId809" Type="http://schemas.openxmlformats.org/officeDocument/2006/relationships/hyperlink" Target="http://www.usharbormaster.com/secure/auxview.cfm?recordid=32309" TargetMode="External"/><Relationship Id="rId1201" Type="http://schemas.openxmlformats.org/officeDocument/2006/relationships/hyperlink" Target="http://maps.google.com/?output=embed&amp;q=42.82458333,-70.88480556" TargetMode="External"/><Relationship Id="rId1439" Type="http://schemas.openxmlformats.org/officeDocument/2006/relationships/hyperlink" Target="http://www.usharbormaster.com/secure/AuxAidReport_new.cfm?id=26759" TargetMode="External"/><Relationship Id="rId1646" Type="http://schemas.openxmlformats.org/officeDocument/2006/relationships/hyperlink" Target="http://maps.google.com/?output=embed&amp;q=42.15638333,-70.71083333" TargetMode="External"/><Relationship Id="rId1853" Type="http://schemas.openxmlformats.org/officeDocument/2006/relationships/hyperlink" Target="http://maps.google.com/?output=embed&amp;q=42.30923722,-70.98011944" TargetMode="External"/><Relationship Id="rId1506" Type="http://schemas.openxmlformats.org/officeDocument/2006/relationships/hyperlink" Target="http://maps.google.com/?output=embed&amp;q=42.44298333,-70.96260000" TargetMode="External"/><Relationship Id="rId1713" Type="http://schemas.openxmlformats.org/officeDocument/2006/relationships/hyperlink" Target="http://maps.google.com/?output=embed&amp;q=42.32128333,-70.99028333" TargetMode="External"/><Relationship Id="rId1920" Type="http://schemas.openxmlformats.org/officeDocument/2006/relationships/hyperlink" Target="http://www.usharbormaster.com/secure/auxview.cfm?recordid=40106" TargetMode="External"/><Relationship Id="rId294" Type="http://schemas.openxmlformats.org/officeDocument/2006/relationships/hyperlink" Target="http://maps.google.com/?output=embed&amp;q=42.54575000,-70.90421667" TargetMode="External"/><Relationship Id="rId154" Type="http://schemas.openxmlformats.org/officeDocument/2006/relationships/hyperlink" Target="http://maps.google.com/?output=embed&amp;q=42.22633333,-70.96218333" TargetMode="External"/><Relationship Id="rId361" Type="http://schemas.openxmlformats.org/officeDocument/2006/relationships/hyperlink" Target="http://www.usharbormaster.com/secure/auxview.cfm?recordid=23641" TargetMode="External"/><Relationship Id="rId599" Type="http://schemas.openxmlformats.org/officeDocument/2006/relationships/hyperlink" Target="http://maps.google.com/?output=embed&amp;q=42.10925000,-70.65858333" TargetMode="External"/><Relationship Id="rId459" Type="http://schemas.openxmlformats.org/officeDocument/2006/relationships/hyperlink" Target="http://maps.google.com/?output=embed&amp;q=42.46336667,-70.90346667" TargetMode="External"/><Relationship Id="rId666" Type="http://schemas.openxmlformats.org/officeDocument/2006/relationships/hyperlink" Target="http://maps.google.com/?output=embed&amp;q=42.77194444,-71.08388889" TargetMode="External"/><Relationship Id="rId873" Type="http://schemas.openxmlformats.org/officeDocument/2006/relationships/hyperlink" Target="http://www.usharbormaster.com/secure/auxview.cfm?recordid=25606" TargetMode="External"/><Relationship Id="rId1089" Type="http://schemas.openxmlformats.org/officeDocument/2006/relationships/hyperlink" Target="http://www.usharbormaster.com/secure/auxview.cfm?recordid=42783" TargetMode="External"/><Relationship Id="rId1296" Type="http://schemas.openxmlformats.org/officeDocument/2006/relationships/hyperlink" Target="http://www.usharbormaster.com/secure/auxview.cfm?recordid=26043" TargetMode="External"/><Relationship Id="rId221" Type="http://schemas.openxmlformats.org/officeDocument/2006/relationships/hyperlink" Target="http://www.usharbormaster.com/secure/auxview.cfm?recordid=29057" TargetMode="External"/><Relationship Id="rId319" Type="http://schemas.openxmlformats.org/officeDocument/2006/relationships/hyperlink" Target="http://maps.google.com/?output=embed&amp;q=42.51311111,-70.87952778" TargetMode="External"/><Relationship Id="rId526" Type="http://schemas.openxmlformats.org/officeDocument/2006/relationships/hyperlink" Target="http://maps.google.com/?output=embed&amp;q=42.64802778,-70.76130556" TargetMode="External"/><Relationship Id="rId1156" Type="http://schemas.openxmlformats.org/officeDocument/2006/relationships/hyperlink" Target="http://www.usharbormaster.com/secure/AuxAidReport_new.cfm?id=29243" TargetMode="External"/><Relationship Id="rId1363" Type="http://schemas.openxmlformats.org/officeDocument/2006/relationships/hyperlink" Target="http://www.usharbormaster.com/secure/AuxAidReport_new.cfm?id=27899" TargetMode="External"/><Relationship Id="rId733" Type="http://schemas.openxmlformats.org/officeDocument/2006/relationships/hyperlink" Target="http://www.usharbormaster.com/secure/auxview.cfm?recordid=29889" TargetMode="External"/><Relationship Id="rId940" Type="http://schemas.openxmlformats.org/officeDocument/2006/relationships/hyperlink" Target="http://www.usharbormaster.com/secure/AuxAidReport_new.cfm?id=25621" TargetMode="External"/><Relationship Id="rId1016" Type="http://schemas.openxmlformats.org/officeDocument/2006/relationships/hyperlink" Target="http://www.usharbormaster.com/secure/AuxAidReport_new.cfm?id=27232" TargetMode="External"/><Relationship Id="rId1570" Type="http://schemas.openxmlformats.org/officeDocument/2006/relationships/hyperlink" Target="http://maps.google.com/?output=embed&amp;q=42.21533333,-70.68116667" TargetMode="External"/><Relationship Id="rId1668" Type="http://schemas.openxmlformats.org/officeDocument/2006/relationships/hyperlink" Target="http://www.usharbormaster.com/secure/auxview.cfm?recordid=27678" TargetMode="External"/><Relationship Id="rId1875" Type="http://schemas.openxmlformats.org/officeDocument/2006/relationships/hyperlink" Target="http://www.usharbormaster.com/secure/AuxAidReport_new.cfm?id=40094" TargetMode="External"/><Relationship Id="rId800" Type="http://schemas.openxmlformats.org/officeDocument/2006/relationships/hyperlink" Target="http://www.usharbormaster.com/secure/AuxAidReport_new.cfm?id=32292" TargetMode="External"/><Relationship Id="rId1223" Type="http://schemas.openxmlformats.org/officeDocument/2006/relationships/hyperlink" Target="http://www.usharbormaster.com/secure/AuxAidReport_new.cfm?id=28370" TargetMode="External"/><Relationship Id="rId1430" Type="http://schemas.openxmlformats.org/officeDocument/2006/relationships/hyperlink" Target="http://maps.google.com/?output=embed&amp;q=42.74991667,-70.81983333" TargetMode="External"/><Relationship Id="rId1528" Type="http://schemas.openxmlformats.org/officeDocument/2006/relationships/hyperlink" Target="http://www.usharbormaster.com/secure/auxview.cfm?recordid=29170" TargetMode="External"/><Relationship Id="rId1735" Type="http://schemas.openxmlformats.org/officeDocument/2006/relationships/hyperlink" Target="http://www.usharbormaster.com/secure/AuxAidReport_new.cfm?id=23655" TargetMode="External"/><Relationship Id="rId1942" Type="http://schemas.openxmlformats.org/officeDocument/2006/relationships/hyperlink" Target="http://maps.google.com/?output=embed&amp;q=42.31020750,-70.97767000" TargetMode="External"/><Relationship Id="rId27" Type="http://schemas.openxmlformats.org/officeDocument/2006/relationships/hyperlink" Target="http://maps.google.com/?output=embed&amp;q=42.29891667,-70.88827778" TargetMode="External"/><Relationship Id="rId1802" Type="http://schemas.openxmlformats.org/officeDocument/2006/relationships/hyperlink" Target="http://maps.google.com/?output=embed&amp;q=42.31061667,-71.04047333" TargetMode="External"/><Relationship Id="rId176" Type="http://schemas.openxmlformats.org/officeDocument/2006/relationships/hyperlink" Target="http://www.usharbormaster.com/secure/AuxAidReport_new.cfm?id=28375" TargetMode="External"/><Relationship Id="rId383" Type="http://schemas.openxmlformats.org/officeDocument/2006/relationships/hyperlink" Target="http://maps.google.com/?output=embed&amp;q=42.04016667,-70.63830556" TargetMode="External"/><Relationship Id="rId590" Type="http://schemas.openxmlformats.org/officeDocument/2006/relationships/hyperlink" Target="http://maps.google.com/?output=embed&amp;q=42.35558333,-71.04416667" TargetMode="External"/><Relationship Id="rId243" Type="http://schemas.openxmlformats.org/officeDocument/2006/relationships/hyperlink" Target="http://maps.google.com/?output=embed&amp;q=42.55696667,-70.91965000" TargetMode="External"/><Relationship Id="rId450" Type="http://schemas.openxmlformats.org/officeDocument/2006/relationships/hyperlink" Target="http://maps.google.com/?output=embed&amp;q=42.71151667,-70.81485000" TargetMode="External"/><Relationship Id="rId688" Type="http://schemas.openxmlformats.org/officeDocument/2006/relationships/hyperlink" Target="http://www.usharbormaster.com/secure/AuxAidReport_new.cfm?id=29277" TargetMode="External"/><Relationship Id="rId895" Type="http://schemas.openxmlformats.org/officeDocument/2006/relationships/hyperlink" Target="http://maps.google.com/?output=embed&amp;q=42.00577778,-70.68922222" TargetMode="External"/><Relationship Id="rId1080" Type="http://schemas.openxmlformats.org/officeDocument/2006/relationships/hyperlink" Target="http://www.usharbormaster.com/secure/AuxAidReport_new.cfm?id=27240" TargetMode="External"/><Relationship Id="rId103" Type="http://schemas.openxmlformats.org/officeDocument/2006/relationships/hyperlink" Target="http://maps.google.com/?output=embed&amp;q=42.82008333,-70.81950000" TargetMode="External"/><Relationship Id="rId310" Type="http://schemas.openxmlformats.org/officeDocument/2006/relationships/hyperlink" Target="http://maps.google.com/?output=embed&amp;q=42.51275000,-70.87936111" TargetMode="External"/><Relationship Id="rId548" Type="http://schemas.openxmlformats.org/officeDocument/2006/relationships/hyperlink" Target="http://www.usharbormaster.com/secure/AuxAidReport_new.cfm?id=32319" TargetMode="External"/><Relationship Id="rId755" Type="http://schemas.openxmlformats.org/officeDocument/2006/relationships/hyperlink" Target="http://maps.google.com/?output=embed&amp;q=42.34182167,-71.03195667" TargetMode="External"/><Relationship Id="rId962" Type="http://schemas.openxmlformats.org/officeDocument/2006/relationships/hyperlink" Target="http://maps.google.com/?output=embed&amp;q=42.62308889,-70.69949722" TargetMode="External"/><Relationship Id="rId1178" Type="http://schemas.openxmlformats.org/officeDocument/2006/relationships/hyperlink" Target="http://maps.google.com/?output=embed&amp;q=42.50683333,-70.83416667" TargetMode="External"/><Relationship Id="rId1385" Type="http://schemas.openxmlformats.org/officeDocument/2006/relationships/hyperlink" Target="http://maps.google.com/?output=embed&amp;q=42.51415000,-70.88343333" TargetMode="External"/><Relationship Id="rId1592" Type="http://schemas.openxmlformats.org/officeDocument/2006/relationships/hyperlink" Target="http://www.usharbormaster.com/secure/auxview.cfm?recordid=30791" TargetMode="External"/><Relationship Id="rId91" Type="http://schemas.openxmlformats.org/officeDocument/2006/relationships/hyperlink" Target="http://maps.google.com/?output=embed&amp;q=41.95711111,-70.58258333" TargetMode="External"/><Relationship Id="rId408" Type="http://schemas.openxmlformats.org/officeDocument/2006/relationships/hyperlink" Target="http://www.usharbormaster.com/secure/AuxAidReport_new.cfm?id=23643" TargetMode="External"/><Relationship Id="rId615" Type="http://schemas.openxmlformats.org/officeDocument/2006/relationships/hyperlink" Target="http://maps.google.com/?output=embed&amp;q=42.32118806,-70.93401611" TargetMode="External"/><Relationship Id="rId822" Type="http://schemas.openxmlformats.org/officeDocument/2006/relationships/hyperlink" Target="http://maps.google.com/?output=embed&amp;q=42.69615000,-70.79693333" TargetMode="External"/><Relationship Id="rId1038" Type="http://schemas.openxmlformats.org/officeDocument/2006/relationships/hyperlink" Target="http://maps.google.com/?output=embed&amp;q=42.35193333,-71.01886667" TargetMode="External"/><Relationship Id="rId1245" Type="http://schemas.openxmlformats.org/officeDocument/2006/relationships/hyperlink" Target="http://maps.google.com/?output=embed&amp;q=42.31452778,-70.92625000" TargetMode="External"/><Relationship Id="rId1452" Type="http://schemas.openxmlformats.org/officeDocument/2006/relationships/hyperlink" Target="http://www.usharbormaster.com/secure/auxview.cfm?recordid=25724" TargetMode="External"/><Relationship Id="rId1897" Type="http://schemas.openxmlformats.org/officeDocument/2006/relationships/hyperlink" Target="http://maps.google.com/?output=embed&amp;q=42.30782750,-70.98329444" TargetMode="External"/><Relationship Id="rId1105" Type="http://schemas.openxmlformats.org/officeDocument/2006/relationships/hyperlink" Target="http://www.usharbormaster.com/secure/auxview.cfm?recordid=44630" TargetMode="External"/><Relationship Id="rId1312" Type="http://schemas.openxmlformats.org/officeDocument/2006/relationships/hyperlink" Target="http://www.usharbormaster.com/secure/auxview.cfm?recordid=26047" TargetMode="External"/><Relationship Id="rId1757" Type="http://schemas.openxmlformats.org/officeDocument/2006/relationships/hyperlink" Target="http://maps.google.com/?output=embed&amp;q=42.34194444,-70.51250000" TargetMode="External"/><Relationship Id="rId1964" Type="http://schemas.openxmlformats.org/officeDocument/2006/relationships/hyperlink" Target="http://www.usharbormaster.com/secure/auxview.cfm?recordid=29047" TargetMode="External"/><Relationship Id="rId49" Type="http://schemas.openxmlformats.org/officeDocument/2006/relationships/hyperlink" Target="http://www.usharbormaster.com/secure/auxview.cfm?recordid=27131" TargetMode="External"/><Relationship Id="rId1617" Type="http://schemas.openxmlformats.org/officeDocument/2006/relationships/hyperlink" Target="http://maps.google.com/?output=embed&amp;q=42.52216667,-70.86450000" TargetMode="External"/><Relationship Id="rId1824" Type="http://schemas.openxmlformats.org/officeDocument/2006/relationships/hyperlink" Target="http://www.usharbormaster.com/secure/auxview.cfm?recordid=29093" TargetMode="External"/><Relationship Id="rId198" Type="http://schemas.openxmlformats.org/officeDocument/2006/relationships/hyperlink" Target="http://maps.google.com/?output=embed&amp;q=42.70283333,-70.78920000" TargetMode="External"/><Relationship Id="rId265" Type="http://schemas.openxmlformats.org/officeDocument/2006/relationships/hyperlink" Target="http://www.usharbormaster.com/secure/auxview.cfm?recordid=29380" TargetMode="External"/><Relationship Id="rId472" Type="http://schemas.openxmlformats.org/officeDocument/2006/relationships/hyperlink" Target="http://www.usharbormaster.com/secure/AuxAidReport_new.cfm?id=42554" TargetMode="External"/><Relationship Id="rId125" Type="http://schemas.openxmlformats.org/officeDocument/2006/relationships/hyperlink" Target="http://www.usharbormaster.com/secure/auxview.cfm?recordid=29336" TargetMode="External"/><Relationship Id="rId332" Type="http://schemas.openxmlformats.org/officeDocument/2006/relationships/hyperlink" Target="http://www.usharbormaster.com/secure/AuxAidReport_new.cfm?id=27368" TargetMode="External"/><Relationship Id="rId777" Type="http://schemas.openxmlformats.org/officeDocument/2006/relationships/hyperlink" Target="http://www.usharbormaster.com/secure/auxview.cfm?recordid=32298" TargetMode="External"/><Relationship Id="rId984" Type="http://schemas.openxmlformats.org/officeDocument/2006/relationships/hyperlink" Target="http://www.usharbormaster.com/secure/AuxAidReport_new.cfm?id=27225" TargetMode="External"/><Relationship Id="rId637" Type="http://schemas.openxmlformats.org/officeDocument/2006/relationships/hyperlink" Target="http://www.usharbormaster.com/secure/auxview.cfm?recordid=45038" TargetMode="External"/><Relationship Id="rId844" Type="http://schemas.openxmlformats.org/officeDocument/2006/relationships/hyperlink" Target="http://www.usharbormaster.com/secure/AuxAidReport_new.cfm?id=32316" TargetMode="External"/><Relationship Id="rId1267" Type="http://schemas.openxmlformats.org/officeDocument/2006/relationships/hyperlink" Target="http://www.usharbormaster.com/secure/AuxAidReport_new.cfm?id=29567" TargetMode="External"/><Relationship Id="rId1474" Type="http://schemas.openxmlformats.org/officeDocument/2006/relationships/hyperlink" Target="http://maps.google.com/?output=embed&amp;q=42.76033333,-70.83083333" TargetMode="External"/><Relationship Id="rId1681" Type="http://schemas.openxmlformats.org/officeDocument/2006/relationships/hyperlink" Target="http://maps.google.com/?output=embed&amp;q=42.13888889,-70.69416667" TargetMode="External"/><Relationship Id="rId704" Type="http://schemas.openxmlformats.org/officeDocument/2006/relationships/hyperlink" Target="http://www.usharbormaster.com/secure/AuxAidReport_new.cfm?id=23665" TargetMode="External"/><Relationship Id="rId911" Type="http://schemas.openxmlformats.org/officeDocument/2006/relationships/hyperlink" Target="http://maps.google.com/?output=embed&amp;q=42.00577778,-70.70077778" TargetMode="External"/><Relationship Id="rId1127" Type="http://schemas.openxmlformats.org/officeDocument/2006/relationships/hyperlink" Target="http://maps.google.com/?output=embed&amp;q=42.50658333,-70.84252778" TargetMode="External"/><Relationship Id="rId1334" Type="http://schemas.openxmlformats.org/officeDocument/2006/relationships/hyperlink" Target="http://maps.google.com/?output=embed&amp;q=42.16406667,-70.72918333" TargetMode="External"/><Relationship Id="rId1541" Type="http://schemas.openxmlformats.org/officeDocument/2006/relationships/hyperlink" Target="http://maps.google.com/?output=embed&amp;q=42.70250000,-70.78715000" TargetMode="External"/><Relationship Id="rId1779" Type="http://schemas.openxmlformats.org/officeDocument/2006/relationships/hyperlink" Target="http://www.usharbormaster.com/secure/AuxAidReport_new.cfm?id=29407" TargetMode="External"/><Relationship Id="rId1986" Type="http://schemas.openxmlformats.org/officeDocument/2006/relationships/hyperlink" Target="http://maps.google.com/?output=embed&amp;q=42.34039000,-70.56665000" TargetMode="External"/><Relationship Id="rId40" Type="http://schemas.openxmlformats.org/officeDocument/2006/relationships/hyperlink" Target="http://www.usharbormaster.com/secure/AuxAidReport_new.cfm?id=27936" TargetMode="External"/><Relationship Id="rId1401" Type="http://schemas.openxmlformats.org/officeDocument/2006/relationships/hyperlink" Target="http://maps.google.com/?output=embed&amp;q=42.51376667,-70.88561667" TargetMode="External"/><Relationship Id="rId1639" Type="http://schemas.openxmlformats.org/officeDocument/2006/relationships/hyperlink" Target="http://www.usharbormaster.com/secure/AuxAidReport_new.cfm?id=29256" TargetMode="External"/><Relationship Id="rId1846" Type="http://schemas.openxmlformats.org/officeDocument/2006/relationships/hyperlink" Target="http://maps.google.com/?output=embed&amp;q=42.25113889,-70.93486111" TargetMode="External"/><Relationship Id="rId1706" Type="http://schemas.openxmlformats.org/officeDocument/2006/relationships/hyperlink" Target="http://maps.google.com/?output=embed&amp;q=42.32208111,-70.98988500" TargetMode="External"/><Relationship Id="rId1913" Type="http://schemas.openxmlformats.org/officeDocument/2006/relationships/hyperlink" Target="http://maps.google.com/?output=embed&amp;q=42.30848361,-70.98167139" TargetMode="External"/><Relationship Id="rId287" Type="http://schemas.openxmlformats.org/officeDocument/2006/relationships/hyperlink" Target="http://maps.google.com/?output=embed&amp;q=42.56296667,-70.91385000" TargetMode="External"/><Relationship Id="rId494" Type="http://schemas.openxmlformats.org/officeDocument/2006/relationships/hyperlink" Target="http://maps.google.com/?output=embed&amp;q=42.65244444,-70.75022222" TargetMode="External"/><Relationship Id="rId147" Type="http://schemas.openxmlformats.org/officeDocument/2006/relationships/hyperlink" Target="http://maps.google.com/?output=embed&amp;q=42.56671667,-70.77691667" TargetMode="External"/><Relationship Id="rId354" Type="http://schemas.openxmlformats.org/officeDocument/2006/relationships/hyperlink" Target="http://maps.google.com/?output=embed&amp;q=42.30425000,-71.04875000" TargetMode="External"/><Relationship Id="rId799" Type="http://schemas.openxmlformats.org/officeDocument/2006/relationships/hyperlink" Target="http://maps.google.com/?output=embed&amp;q=42.69395000,-70.79510000" TargetMode="External"/><Relationship Id="rId1191" Type="http://schemas.openxmlformats.org/officeDocument/2006/relationships/hyperlink" Target="http://maps.google.com/?output=embed&amp;q=42.81669444,-70.87441667" TargetMode="External"/><Relationship Id="rId561" Type="http://schemas.openxmlformats.org/officeDocument/2006/relationships/hyperlink" Target="http://www.usharbormaster.com/secure/auxview.cfm?recordid=32323" TargetMode="External"/><Relationship Id="rId659" Type="http://schemas.openxmlformats.org/officeDocument/2006/relationships/hyperlink" Target="http://maps.google.com/?output=embed&amp;q=42.77277778,-71.08138889" TargetMode="External"/><Relationship Id="rId866" Type="http://schemas.openxmlformats.org/officeDocument/2006/relationships/hyperlink" Target="http://maps.google.com/?output=embed&amp;q=42.81777778,-70.83027778" TargetMode="External"/><Relationship Id="rId1289" Type="http://schemas.openxmlformats.org/officeDocument/2006/relationships/hyperlink" Target="http://maps.google.com/?output=embed&amp;q=42.16480556,-70.72525000" TargetMode="External"/><Relationship Id="rId1496" Type="http://schemas.openxmlformats.org/officeDocument/2006/relationships/hyperlink" Target="http://www.usharbormaster.com/secure/auxview.cfm?recordid=29781" TargetMode="External"/><Relationship Id="rId214" Type="http://schemas.openxmlformats.org/officeDocument/2006/relationships/hyperlink" Target="http://maps.google.com/?output=embed&amp;q=42.63337778,-70.68700278" TargetMode="External"/><Relationship Id="rId421" Type="http://schemas.openxmlformats.org/officeDocument/2006/relationships/hyperlink" Target="http://www.usharbormaster.com/secure/auxview.cfm?recordid=27609" TargetMode="External"/><Relationship Id="rId519" Type="http://schemas.openxmlformats.org/officeDocument/2006/relationships/hyperlink" Target="http://maps.google.com/?output=embed&amp;q=42.64886111,-70.76027778" TargetMode="External"/><Relationship Id="rId1051" Type="http://schemas.openxmlformats.org/officeDocument/2006/relationships/hyperlink" Target="http://maps.google.com/?output=embed&amp;q=42.37598333,-71.00960000" TargetMode="External"/><Relationship Id="rId1149" Type="http://schemas.openxmlformats.org/officeDocument/2006/relationships/hyperlink" Target="http://www.usharbormaster.com/secure/auxview.cfm?recordid=29235" TargetMode="External"/><Relationship Id="rId1356" Type="http://schemas.openxmlformats.org/officeDocument/2006/relationships/hyperlink" Target="http://www.usharbormaster.com/secure/auxview.cfm?recordid=28979" TargetMode="External"/><Relationship Id="rId726" Type="http://schemas.openxmlformats.org/officeDocument/2006/relationships/hyperlink" Target="http://maps.google.com/?output=embed&amp;q=42.27505000,-70.88878333" TargetMode="External"/><Relationship Id="rId933" Type="http://schemas.openxmlformats.org/officeDocument/2006/relationships/hyperlink" Target="http://www.usharbormaster.com/secure/auxview.cfm?recordid=23674" TargetMode="External"/><Relationship Id="rId1009" Type="http://schemas.openxmlformats.org/officeDocument/2006/relationships/hyperlink" Target="http://www.usharbormaster.com/secure/auxview.cfm?recordid=27214" TargetMode="External"/><Relationship Id="rId1563" Type="http://schemas.openxmlformats.org/officeDocument/2006/relationships/hyperlink" Target="http://www.usharbormaster.com/secure/AuxAidReport_new.cfm?id=44959" TargetMode="External"/><Relationship Id="rId1770" Type="http://schemas.openxmlformats.org/officeDocument/2006/relationships/hyperlink" Target="http://maps.google.com/?output=embed&amp;q=42.31041667,-71.04000000" TargetMode="External"/><Relationship Id="rId1868" Type="http://schemas.openxmlformats.org/officeDocument/2006/relationships/hyperlink" Target="http://www.usharbormaster.com/secure/auxview.cfm?recordid=40091" TargetMode="External"/><Relationship Id="rId62" Type="http://schemas.openxmlformats.org/officeDocument/2006/relationships/hyperlink" Target="http://maps.google.com/?output=embed&amp;q=42.27710000,-70.54846667" TargetMode="External"/><Relationship Id="rId1216" Type="http://schemas.openxmlformats.org/officeDocument/2006/relationships/hyperlink" Target="http://www.usharbormaster.com/secure/auxview.cfm?recordid=27706" TargetMode="External"/><Relationship Id="rId1423" Type="http://schemas.openxmlformats.org/officeDocument/2006/relationships/hyperlink" Target="http://www.usharbormaster.com/secure/AuxAidReport_new.cfm?id=25717" TargetMode="External"/><Relationship Id="rId1630" Type="http://schemas.openxmlformats.org/officeDocument/2006/relationships/hyperlink" Target="http://maps.google.com/?output=embed&amp;q=42.52263889,-70.85158333" TargetMode="External"/><Relationship Id="rId1728" Type="http://schemas.openxmlformats.org/officeDocument/2006/relationships/hyperlink" Target="http://www.usharbormaster.com/secure/auxview.cfm?recordid=23654" TargetMode="External"/><Relationship Id="rId1935" Type="http://schemas.openxmlformats.org/officeDocument/2006/relationships/hyperlink" Target="http://www.usharbormaster.com/secure/AuxAidReport_new.cfm?id=40089" TargetMode="External"/><Relationship Id="rId169" Type="http://schemas.openxmlformats.org/officeDocument/2006/relationships/hyperlink" Target="http://www.usharbormaster.com/secure/auxview.cfm?recordid=28939" TargetMode="External"/><Relationship Id="rId376" Type="http://schemas.openxmlformats.org/officeDocument/2006/relationships/hyperlink" Target="http://www.usharbormaster.com/secure/AuxAidReport_new.cfm?id=23647" TargetMode="External"/><Relationship Id="rId583" Type="http://schemas.openxmlformats.org/officeDocument/2006/relationships/hyperlink" Target="http://maps.google.com/?output=embed&amp;q=42.64491667,-70.76108333" TargetMode="External"/><Relationship Id="rId790" Type="http://schemas.openxmlformats.org/officeDocument/2006/relationships/hyperlink" Target="http://maps.google.com/?output=embed&amp;q=42.68796667,-70.81150000" TargetMode="External"/><Relationship Id="rId4" Type="http://schemas.openxmlformats.org/officeDocument/2006/relationships/hyperlink" Target="http://www.usharbormaster.com/secure/auxviewall.cfm" TargetMode="External"/><Relationship Id="rId236" Type="http://schemas.openxmlformats.org/officeDocument/2006/relationships/hyperlink" Target="http://www.usharbormaster.com/secure/AuxAidReport_new.cfm?id=23634" TargetMode="External"/><Relationship Id="rId443" Type="http://schemas.openxmlformats.org/officeDocument/2006/relationships/hyperlink" Target="http://maps.google.com/?output=embed&amp;q=42.05000028,-70.63972222" TargetMode="External"/><Relationship Id="rId650" Type="http://schemas.openxmlformats.org/officeDocument/2006/relationships/hyperlink" Target="http://maps.google.com/?output=embed&amp;q=42.77333333,-71.07888889" TargetMode="External"/><Relationship Id="rId888" Type="http://schemas.openxmlformats.org/officeDocument/2006/relationships/hyperlink" Target="http://www.usharbormaster.com/secure/AuxAidReport_new.cfm?id=25609" TargetMode="External"/><Relationship Id="rId1073" Type="http://schemas.openxmlformats.org/officeDocument/2006/relationships/hyperlink" Target="http://www.usharbormaster.com/secure/auxview.cfm?recordid=27221" TargetMode="External"/><Relationship Id="rId1280" Type="http://schemas.openxmlformats.org/officeDocument/2006/relationships/hyperlink" Target="http://www.usharbormaster.com/secure/auxview.cfm?recordid=26041" TargetMode="External"/><Relationship Id="rId303" Type="http://schemas.openxmlformats.org/officeDocument/2006/relationships/hyperlink" Target="http://maps.google.com/?output=embed&amp;q=42.34681944,-70.95995833" TargetMode="External"/><Relationship Id="rId748" Type="http://schemas.openxmlformats.org/officeDocument/2006/relationships/hyperlink" Target="http://www.usharbormaster.com/secure/AuxAidReport_new.cfm?id=29887" TargetMode="External"/><Relationship Id="rId955" Type="http://schemas.openxmlformats.org/officeDocument/2006/relationships/hyperlink" Target="http://maps.google.com/?output=embed&amp;q=42.00225000,-70.70888889" TargetMode="External"/><Relationship Id="rId1140" Type="http://schemas.openxmlformats.org/officeDocument/2006/relationships/hyperlink" Target="http://www.usharbormaster.com/secure/AuxAidReport_new.cfm?id=29241" TargetMode="External"/><Relationship Id="rId1378" Type="http://schemas.openxmlformats.org/officeDocument/2006/relationships/hyperlink" Target="http://maps.google.com/?output=embed&amp;q=42.51445000,-70.88260056" TargetMode="External"/><Relationship Id="rId1585" Type="http://schemas.openxmlformats.org/officeDocument/2006/relationships/hyperlink" Target="http://maps.google.com/?output=embed&amp;q=42.89527778,-70.79027778" TargetMode="External"/><Relationship Id="rId1792" Type="http://schemas.openxmlformats.org/officeDocument/2006/relationships/hyperlink" Target="http://www.usharbormaster.com/secure/auxview.cfm?recordid=29403" TargetMode="External"/><Relationship Id="rId84" Type="http://schemas.openxmlformats.org/officeDocument/2006/relationships/hyperlink" Target="http://www.usharbormaster.com/secure/AuxAidReport_new.cfm?id=45044" TargetMode="External"/><Relationship Id="rId510" Type="http://schemas.openxmlformats.org/officeDocument/2006/relationships/hyperlink" Target="http://maps.google.com/?output=embed&amp;q=42.65283333,-70.75880556" TargetMode="External"/><Relationship Id="rId608" Type="http://schemas.openxmlformats.org/officeDocument/2006/relationships/hyperlink" Target="http://www.usharbormaster.com/secure/AuxAidReport_new.cfm?id=29044" TargetMode="External"/><Relationship Id="rId815" Type="http://schemas.openxmlformats.org/officeDocument/2006/relationships/hyperlink" Target="http://maps.google.com/?output=embed&amp;q=42.69525000,-70.79653333" TargetMode="External"/><Relationship Id="rId1238" Type="http://schemas.openxmlformats.org/officeDocument/2006/relationships/hyperlink" Target="http://maps.google.com/?output=embed&amp;q=42.42169444,-70.91980556" TargetMode="External"/><Relationship Id="rId1445" Type="http://schemas.openxmlformats.org/officeDocument/2006/relationships/hyperlink" Target="http://maps.google.com/?output=embed&amp;q=42.75569444,-70.82333333" TargetMode="External"/><Relationship Id="rId1652" Type="http://schemas.openxmlformats.org/officeDocument/2006/relationships/hyperlink" Target="http://www.usharbormaster.com/secure/auxview.cfm?recordid=27682" TargetMode="External"/><Relationship Id="rId1000" Type="http://schemas.openxmlformats.org/officeDocument/2006/relationships/hyperlink" Target="http://www.usharbormaster.com/secure/AuxAidReport_new.cfm?id=27229" TargetMode="External"/><Relationship Id="rId1305" Type="http://schemas.openxmlformats.org/officeDocument/2006/relationships/hyperlink" Target="http://maps.google.com/?output=embed&amp;q=42.16377778,-70.72963889" TargetMode="External"/><Relationship Id="rId1957" Type="http://schemas.openxmlformats.org/officeDocument/2006/relationships/hyperlink" Target="http://maps.google.com/?output=embed&amp;q=42.26419444,-70.93969444" TargetMode="External"/><Relationship Id="rId1512" Type="http://schemas.openxmlformats.org/officeDocument/2006/relationships/hyperlink" Target="http://www.usharbormaster.com/secure/auxview.cfm?recordid=29056" TargetMode="External"/><Relationship Id="rId1817" Type="http://schemas.openxmlformats.org/officeDocument/2006/relationships/hyperlink" Target="http://maps.google.com/?output=embed&amp;q=41.99293611,-70.66255806" TargetMode="External"/><Relationship Id="rId11" Type="http://schemas.openxmlformats.org/officeDocument/2006/relationships/hyperlink" Target="http://www.usharbormaster.com/secure/auxviewall.cfm" TargetMode="External"/><Relationship Id="rId398" Type="http://schemas.openxmlformats.org/officeDocument/2006/relationships/hyperlink" Target="http://maps.google.com/?output=embed&amp;q=42.04700000,-70.64852778" TargetMode="External"/><Relationship Id="rId160" Type="http://schemas.openxmlformats.org/officeDocument/2006/relationships/hyperlink" Target="http://www.usharbormaster.com/secure/AuxAidReport_new.cfm?id=28934" TargetMode="External"/><Relationship Id="rId258" Type="http://schemas.openxmlformats.org/officeDocument/2006/relationships/hyperlink" Target="http://maps.google.com/?output=embed&amp;q=42.55088333,-70.91655000" TargetMode="External"/><Relationship Id="rId465" Type="http://schemas.openxmlformats.org/officeDocument/2006/relationships/hyperlink" Target="http://www.usharbormaster.com/secure/auxview.cfm?recordid=42556" TargetMode="External"/><Relationship Id="rId672" Type="http://schemas.openxmlformats.org/officeDocument/2006/relationships/hyperlink" Target="http://www.usharbormaster.com/secure/AuxAidReport_new.cfm?id=29273" TargetMode="External"/><Relationship Id="rId1095" Type="http://schemas.openxmlformats.org/officeDocument/2006/relationships/hyperlink" Target="http://maps.google.com/?output=embed&amp;q=42.55883333,-70.78445000" TargetMode="External"/><Relationship Id="rId118" Type="http://schemas.openxmlformats.org/officeDocument/2006/relationships/hyperlink" Target="http://maps.google.com/?output=embed&amp;q=42.54300000,-70.86543333" TargetMode="External"/><Relationship Id="rId325" Type="http://schemas.openxmlformats.org/officeDocument/2006/relationships/hyperlink" Target="http://www.usharbormaster.com/secure/auxview.cfm?recordid=27367" TargetMode="External"/><Relationship Id="rId532" Type="http://schemas.openxmlformats.org/officeDocument/2006/relationships/hyperlink" Target="http://www.usharbormaster.com/secure/AuxAidReport_new.cfm?id=27952" TargetMode="External"/><Relationship Id="rId977" Type="http://schemas.openxmlformats.org/officeDocument/2006/relationships/hyperlink" Target="http://www.usharbormaster.com/secure/auxview.cfm?recordid=27224" TargetMode="External"/><Relationship Id="rId1162" Type="http://schemas.openxmlformats.org/officeDocument/2006/relationships/hyperlink" Target="http://maps.google.com/?output=embed&amp;q=42.50616667,-70.84261111" TargetMode="External"/><Relationship Id="rId2006" Type="http://schemas.openxmlformats.org/officeDocument/2006/relationships/hyperlink" Target="http://maps.google.com/?output=embed&amp;q=42.25944444,-70.91416667" TargetMode="External"/><Relationship Id="rId837" Type="http://schemas.openxmlformats.org/officeDocument/2006/relationships/hyperlink" Target="http://www.usharbormaster.com/secure/auxview.cfm?recordid=32315" TargetMode="External"/><Relationship Id="rId1022" Type="http://schemas.openxmlformats.org/officeDocument/2006/relationships/hyperlink" Target="http://maps.google.com/?output=embed&amp;q=42.34791667,-71.00161667" TargetMode="External"/><Relationship Id="rId1467" Type="http://schemas.openxmlformats.org/officeDocument/2006/relationships/hyperlink" Target="http://www.usharbormaster.com/secure/AuxAidReport_new.cfm?id=25728" TargetMode="External"/><Relationship Id="rId1674" Type="http://schemas.openxmlformats.org/officeDocument/2006/relationships/hyperlink" Target="http://maps.google.com/?output=embed&amp;q=42.14422222,-70.70227778" TargetMode="External"/><Relationship Id="rId1881" Type="http://schemas.openxmlformats.org/officeDocument/2006/relationships/hyperlink" Target="http://maps.google.com/?output=embed&amp;q=42.30716556,-70.98491417" TargetMode="External"/><Relationship Id="rId904" Type="http://schemas.openxmlformats.org/officeDocument/2006/relationships/hyperlink" Target="http://www.usharbormaster.com/secure/AuxAidReport_new.cfm?id=25612" TargetMode="External"/><Relationship Id="rId1327" Type="http://schemas.openxmlformats.org/officeDocument/2006/relationships/hyperlink" Target="http://www.usharbormaster.com/secure/AuxAidReport_new.cfm?id=28407" TargetMode="External"/><Relationship Id="rId1534" Type="http://schemas.openxmlformats.org/officeDocument/2006/relationships/hyperlink" Target="http://maps.google.com/?output=embed&amp;q=42.52281500,-70.86525167" TargetMode="External"/><Relationship Id="rId1741" Type="http://schemas.openxmlformats.org/officeDocument/2006/relationships/hyperlink" Target="http://maps.google.com/?output=embed&amp;q=42.31527778,-70.95108333" TargetMode="External"/><Relationship Id="rId1979" Type="http://schemas.openxmlformats.org/officeDocument/2006/relationships/hyperlink" Target="http://www.usharbormaster.com/secure/AuxAidReport_new.cfm?id=44724" TargetMode="External"/><Relationship Id="rId33" Type="http://schemas.openxmlformats.org/officeDocument/2006/relationships/hyperlink" Target="http://www.usharbormaster.com/secure/auxview.cfm?recordid=27935" TargetMode="External"/><Relationship Id="rId1601" Type="http://schemas.openxmlformats.org/officeDocument/2006/relationships/hyperlink" Target="http://maps.google.com/?output=embed&amp;q=42.87333333,-70.80916667" TargetMode="External"/><Relationship Id="rId1839" Type="http://schemas.openxmlformats.org/officeDocument/2006/relationships/hyperlink" Target="http://www.usharbormaster.com/secure/AuxAidReport_new.cfm?id=27914" TargetMode="External"/><Relationship Id="rId182" Type="http://schemas.openxmlformats.org/officeDocument/2006/relationships/hyperlink" Target="http://maps.google.com/?output=embed&amp;q=42.83194444,-70.89444444" TargetMode="External"/><Relationship Id="rId1906" Type="http://schemas.openxmlformats.org/officeDocument/2006/relationships/hyperlink" Target="http://maps.google.com/?output=embed&amp;q=42.30814500,-70.98247583" TargetMode="External"/><Relationship Id="rId487" Type="http://schemas.openxmlformats.org/officeDocument/2006/relationships/hyperlink" Target="http://maps.google.com/?output=embed&amp;q=42.39279000,-71.07125833" TargetMode="External"/><Relationship Id="rId694" Type="http://schemas.openxmlformats.org/officeDocument/2006/relationships/hyperlink" Target="http://maps.google.com/?output=embed&amp;q=42.16550000,-70.72327778" TargetMode="External"/><Relationship Id="rId347" Type="http://schemas.openxmlformats.org/officeDocument/2006/relationships/hyperlink" Target="http://maps.google.com/?output=embed&amp;q=42.51047222,-70.88413889" TargetMode="External"/><Relationship Id="rId999" Type="http://schemas.openxmlformats.org/officeDocument/2006/relationships/hyperlink" Target="http://maps.google.com/?output=embed&amp;q=42.36033333,-70.98566667" TargetMode="External"/><Relationship Id="rId1184" Type="http://schemas.openxmlformats.org/officeDocument/2006/relationships/hyperlink" Target="http://www.usharbormaster.com/secure/AuxAidReport_new.cfm?id=30698" TargetMode="External"/><Relationship Id="rId554" Type="http://schemas.openxmlformats.org/officeDocument/2006/relationships/hyperlink" Target="http://maps.google.com/?output=embed&amp;q=42.63355556,-70.77041667" TargetMode="External"/><Relationship Id="rId761" Type="http://schemas.openxmlformats.org/officeDocument/2006/relationships/hyperlink" Target="http://www.usharbormaster.com/secure/auxview.cfm?recordid=32302" TargetMode="External"/><Relationship Id="rId859" Type="http://schemas.openxmlformats.org/officeDocument/2006/relationships/hyperlink" Target="http://maps.google.com/?output=embed&amp;q=42.64191944,-70.68654444" TargetMode="External"/><Relationship Id="rId1391" Type="http://schemas.openxmlformats.org/officeDocument/2006/relationships/hyperlink" Target="http://www.usharbormaster.com/secure/AuxAidReport_new.cfm?id=26198" TargetMode="External"/><Relationship Id="rId1489" Type="http://schemas.openxmlformats.org/officeDocument/2006/relationships/hyperlink" Target="http://maps.google.com/?output=embed&amp;q=42.76266667,-70.84833333" TargetMode="External"/><Relationship Id="rId1696" Type="http://schemas.openxmlformats.org/officeDocument/2006/relationships/hyperlink" Target="http://www.usharbormaster.com/secure/auxview.cfm?recordid=41397" TargetMode="External"/><Relationship Id="rId207" Type="http://schemas.openxmlformats.org/officeDocument/2006/relationships/hyperlink" Target="http://maps.google.com/?output=embed&amp;q=42.35863472,-71.07482889" TargetMode="External"/><Relationship Id="rId414" Type="http://schemas.openxmlformats.org/officeDocument/2006/relationships/hyperlink" Target="http://maps.google.com/?output=embed&amp;q=42.01969444,-70.63741667" TargetMode="External"/><Relationship Id="rId621" Type="http://schemas.openxmlformats.org/officeDocument/2006/relationships/hyperlink" Target="http://www.usharbormaster.com/secure/auxview.cfm?recordid=29062" TargetMode="External"/><Relationship Id="rId1044" Type="http://schemas.openxmlformats.org/officeDocument/2006/relationships/hyperlink" Target="http://www.usharbormaster.com/secure/AuxAidReport_new.cfm?id=27239" TargetMode="External"/><Relationship Id="rId1251" Type="http://schemas.openxmlformats.org/officeDocument/2006/relationships/hyperlink" Target="http://www.usharbormaster.com/secure/AuxAidReport_new.cfm?id=30636" TargetMode="External"/><Relationship Id="rId1349" Type="http://schemas.openxmlformats.org/officeDocument/2006/relationships/hyperlink" Target="http://maps.google.com/?output=embed&amp;q=42.39399417,-70.59193194" TargetMode="External"/><Relationship Id="rId719" Type="http://schemas.openxmlformats.org/officeDocument/2006/relationships/hyperlink" Target="http://maps.google.com/?output=embed&amp;q=42.17130556,-70.73222222" TargetMode="External"/><Relationship Id="rId926" Type="http://schemas.openxmlformats.org/officeDocument/2006/relationships/hyperlink" Target="http://maps.google.com/?output=embed&amp;q=42.00294444,-70.70611111" TargetMode="External"/><Relationship Id="rId1111" Type="http://schemas.openxmlformats.org/officeDocument/2006/relationships/hyperlink" Target="http://maps.google.com/?output=embed&amp;q=42.55936667,-70.78765000" TargetMode="External"/><Relationship Id="rId1556" Type="http://schemas.openxmlformats.org/officeDocument/2006/relationships/hyperlink" Target="http://www.usharbormaster.com/secure/auxview.cfm?recordid=44961" TargetMode="External"/><Relationship Id="rId1763" Type="http://schemas.openxmlformats.org/officeDocument/2006/relationships/hyperlink" Target="http://www.usharbormaster.com/secure/AuxAidReport_new.cfm?id=29046" TargetMode="External"/><Relationship Id="rId1970" Type="http://schemas.openxmlformats.org/officeDocument/2006/relationships/hyperlink" Target="http://maps.google.com/?output=embed&amp;q=42.16018333,-70.69891667" TargetMode="External"/><Relationship Id="rId55" Type="http://schemas.openxmlformats.org/officeDocument/2006/relationships/hyperlink" Target="http://maps.google.com/?output=embed&amp;q=42.30495000,-70.89086667" TargetMode="External"/><Relationship Id="rId1209" Type="http://schemas.openxmlformats.org/officeDocument/2006/relationships/hyperlink" Target="http://maps.google.com/?output=embed&amp;q=42.83091667,-70.89508333" TargetMode="External"/><Relationship Id="rId1416" Type="http://schemas.openxmlformats.org/officeDocument/2006/relationships/hyperlink" Target="http://www.usharbormaster.com/secure/auxview.cfm?recordid=27915" TargetMode="External"/><Relationship Id="rId1623" Type="http://schemas.openxmlformats.org/officeDocument/2006/relationships/hyperlink" Target="http://www.usharbormaster.com/secure/AuxAidReport_new.cfm?id=29252" TargetMode="External"/><Relationship Id="rId1830" Type="http://schemas.openxmlformats.org/officeDocument/2006/relationships/hyperlink" Target="http://maps.google.com/?output=embed&amp;q=42.27513333,-70.88353333" TargetMode="External"/><Relationship Id="rId1928" Type="http://schemas.openxmlformats.org/officeDocument/2006/relationships/hyperlink" Target="http://www.usharbormaster.com/secure/auxview.cfm?recordid=40090" TargetMode="External"/><Relationship Id="rId271" Type="http://schemas.openxmlformats.org/officeDocument/2006/relationships/hyperlink" Target="http://maps.google.com/?output=embed&amp;q=42.54705000,-70.91466667" TargetMode="External"/><Relationship Id="rId131" Type="http://schemas.openxmlformats.org/officeDocument/2006/relationships/hyperlink" Target="http://maps.google.com/?output=embed&amp;q=42.82252778,-70.82805556" TargetMode="External"/><Relationship Id="rId369" Type="http://schemas.openxmlformats.org/officeDocument/2006/relationships/hyperlink" Target="http://www.usharbormaster.com/secure/auxview.cfm?recordid=23646" TargetMode="External"/><Relationship Id="rId576" Type="http://schemas.openxmlformats.org/officeDocument/2006/relationships/hyperlink" Target="http://www.usharbormaster.com/secure/AuxAidReport_new.cfm?id=32326" TargetMode="External"/><Relationship Id="rId783" Type="http://schemas.openxmlformats.org/officeDocument/2006/relationships/hyperlink" Target="http://maps.google.com/?output=embed&amp;q=42.68853333,-70.80796111" TargetMode="External"/><Relationship Id="rId990" Type="http://schemas.openxmlformats.org/officeDocument/2006/relationships/hyperlink" Target="http://maps.google.com/?output=embed&amp;q=42.36433333,-70.99175000" TargetMode="External"/><Relationship Id="rId229" Type="http://schemas.openxmlformats.org/officeDocument/2006/relationships/hyperlink" Target="http://www.usharbormaster.com/secure/auxview.cfm?recordid=29059" TargetMode="External"/><Relationship Id="rId436" Type="http://schemas.openxmlformats.org/officeDocument/2006/relationships/hyperlink" Target="http://www.usharbormaster.com/secure/AuxAidReport_new.cfm?id=27581" TargetMode="External"/><Relationship Id="rId643" Type="http://schemas.openxmlformats.org/officeDocument/2006/relationships/hyperlink" Target="http://maps.google.com/?output=embed&amp;q=42.07275000,-70.64341667" TargetMode="External"/><Relationship Id="rId1066" Type="http://schemas.openxmlformats.org/officeDocument/2006/relationships/hyperlink" Target="http://maps.google.com/?output=embed&amp;q=42.37851667,-71.00043333" TargetMode="External"/><Relationship Id="rId1273" Type="http://schemas.openxmlformats.org/officeDocument/2006/relationships/hyperlink" Target="http://maps.google.com/?output=embed&amp;q=42.15995000,-70.71348333" TargetMode="External"/><Relationship Id="rId1480" Type="http://schemas.openxmlformats.org/officeDocument/2006/relationships/hyperlink" Target="http://www.usharbormaster.com/secure/auxview.cfm?recordid=41217" TargetMode="External"/><Relationship Id="rId850" Type="http://schemas.openxmlformats.org/officeDocument/2006/relationships/hyperlink" Target="http://maps.google.com/?output=embed&amp;q=42.39144444,-71.05113889" TargetMode="External"/><Relationship Id="rId948" Type="http://schemas.openxmlformats.org/officeDocument/2006/relationships/hyperlink" Target="http://www.usharbormaster.com/secure/AuxAidReport_new.cfm?id=23675" TargetMode="External"/><Relationship Id="rId1133" Type="http://schemas.openxmlformats.org/officeDocument/2006/relationships/hyperlink" Target="http://www.usharbormaster.com/secure/auxview.cfm?recordid=29246" TargetMode="External"/><Relationship Id="rId1578" Type="http://schemas.openxmlformats.org/officeDocument/2006/relationships/hyperlink" Target="http://maps.google.com/?output=embed&amp;q=42.20333333,-70.71944444" TargetMode="External"/><Relationship Id="rId1785" Type="http://schemas.openxmlformats.org/officeDocument/2006/relationships/hyperlink" Target="http://maps.google.com/?output=embed&amp;q=42.30860167,-71.04257833" TargetMode="External"/><Relationship Id="rId1992" Type="http://schemas.openxmlformats.org/officeDocument/2006/relationships/hyperlink" Target="http://www.usharbormaster.com/secure/auxview.cfm?recordid=28802" TargetMode="External"/><Relationship Id="rId77" Type="http://schemas.openxmlformats.org/officeDocument/2006/relationships/hyperlink" Target="http://www.usharbormaster.com/secure/auxview.cfm?recordid=45020" TargetMode="External"/><Relationship Id="rId503" Type="http://schemas.openxmlformats.org/officeDocument/2006/relationships/hyperlink" Target="http://maps.google.com/?output=embed&amp;q=42.65490833,-70.75372778" TargetMode="External"/><Relationship Id="rId710" Type="http://schemas.openxmlformats.org/officeDocument/2006/relationships/hyperlink" Target="http://maps.google.com/?output=embed&amp;q=42.16652778,-70.72411111" TargetMode="External"/><Relationship Id="rId808" Type="http://schemas.openxmlformats.org/officeDocument/2006/relationships/hyperlink" Target="http://www.usharbormaster.com/secure/AuxAidReport_new.cfm?id=32301" TargetMode="External"/><Relationship Id="rId1340" Type="http://schemas.openxmlformats.org/officeDocument/2006/relationships/hyperlink" Target="http://www.usharbormaster.com/secure/auxview.cfm?recordid=42727" TargetMode="External"/><Relationship Id="rId1438" Type="http://schemas.openxmlformats.org/officeDocument/2006/relationships/hyperlink" Target="http://maps.google.com/?output=embed&amp;q=42.75350000,-70.82333333" TargetMode="External"/><Relationship Id="rId1645" Type="http://schemas.openxmlformats.org/officeDocument/2006/relationships/hyperlink" Target="http://maps.google.com/?output=embed&amp;q=42.15638333,-70.71083333" TargetMode="External"/><Relationship Id="rId1200" Type="http://schemas.openxmlformats.org/officeDocument/2006/relationships/hyperlink" Target="http://www.usharbormaster.com/secure/auxview.cfm?recordid=27872" TargetMode="External"/><Relationship Id="rId1852" Type="http://schemas.openxmlformats.org/officeDocument/2006/relationships/hyperlink" Target="http://www.usharbormaster.com/secure/auxview.cfm?recordid=40085" TargetMode="External"/><Relationship Id="rId1505" Type="http://schemas.openxmlformats.org/officeDocument/2006/relationships/hyperlink" Target="http://maps.google.com/?output=embed&amp;q=42.44298333,-70.96260000" TargetMode="External"/><Relationship Id="rId1712" Type="http://schemas.openxmlformats.org/officeDocument/2006/relationships/hyperlink" Target="http://www.usharbormaster.com/secure/auxview.cfm?recordid=30622" TargetMode="External"/><Relationship Id="rId293" Type="http://schemas.openxmlformats.org/officeDocument/2006/relationships/hyperlink" Target="http://www.usharbormaster.com/secure/auxview.cfm?recordid=29341" TargetMode="External"/><Relationship Id="rId153" Type="http://schemas.openxmlformats.org/officeDocument/2006/relationships/hyperlink" Target="http://www.usharbormaster.com/secure/auxview.cfm?recordid=28937" TargetMode="External"/><Relationship Id="rId360" Type="http://schemas.openxmlformats.org/officeDocument/2006/relationships/hyperlink" Target="http://www.usharbormaster.com/secure/AuxAidReport_new.cfm?id=23640" TargetMode="External"/><Relationship Id="rId598" Type="http://schemas.openxmlformats.org/officeDocument/2006/relationships/hyperlink" Target="http://maps.google.com/?output=embed&amp;q=42.10925000,-70.65858333" TargetMode="External"/><Relationship Id="rId220" Type="http://schemas.openxmlformats.org/officeDocument/2006/relationships/hyperlink" Target="http://www.usharbormaster.com/secure/AuxAidReport_new.cfm?id=32318" TargetMode="External"/><Relationship Id="rId458" Type="http://schemas.openxmlformats.org/officeDocument/2006/relationships/hyperlink" Target="http://maps.google.com/?output=embed&amp;q=42.46336667,-70.90346667" TargetMode="External"/><Relationship Id="rId665" Type="http://schemas.openxmlformats.org/officeDocument/2006/relationships/hyperlink" Target="http://www.usharbormaster.com/secure/auxview.cfm?recordid=42646" TargetMode="External"/><Relationship Id="rId872" Type="http://schemas.openxmlformats.org/officeDocument/2006/relationships/hyperlink" Target="http://www.usharbormaster.com/secure/AuxAidReport_new.cfm?id=25604" TargetMode="External"/><Relationship Id="rId1088" Type="http://schemas.openxmlformats.org/officeDocument/2006/relationships/hyperlink" Target="http://www.usharbormaster.com/secure/AuxAidReport_new.cfm?id=27220" TargetMode="External"/><Relationship Id="rId1295" Type="http://schemas.openxmlformats.org/officeDocument/2006/relationships/hyperlink" Target="http://www.usharbormaster.com/secure/AuxAidReport_new.cfm?id=27687" TargetMode="External"/><Relationship Id="rId318" Type="http://schemas.openxmlformats.org/officeDocument/2006/relationships/hyperlink" Target="http://maps.google.com/?output=embed&amp;q=42.51311111,-70.87952778" TargetMode="External"/><Relationship Id="rId525" Type="http://schemas.openxmlformats.org/officeDocument/2006/relationships/hyperlink" Target="http://www.usharbormaster.com/secure/auxview.cfm?recordid=27951" TargetMode="External"/><Relationship Id="rId732" Type="http://schemas.openxmlformats.org/officeDocument/2006/relationships/hyperlink" Target="http://www.usharbormaster.com/secure/AuxAidReport_new.cfm?id=29895" TargetMode="External"/><Relationship Id="rId1155" Type="http://schemas.openxmlformats.org/officeDocument/2006/relationships/hyperlink" Target="http://maps.google.com/?output=embed&amp;q=42.50683333,-70.84169444" TargetMode="External"/><Relationship Id="rId1362" Type="http://schemas.openxmlformats.org/officeDocument/2006/relationships/hyperlink" Target="http://maps.google.com/?output=embed&amp;q=42.30197222,-71.04230556" TargetMode="External"/><Relationship Id="rId99" Type="http://schemas.openxmlformats.org/officeDocument/2006/relationships/hyperlink" Target="http://maps.google.com/?output=embed&amp;q=42.83205556,-70.89180556" TargetMode="External"/><Relationship Id="rId1015" Type="http://schemas.openxmlformats.org/officeDocument/2006/relationships/hyperlink" Target="http://maps.google.com/?output=embed&amp;q=42.35056667,-70.99573333" TargetMode="External"/><Relationship Id="rId1222" Type="http://schemas.openxmlformats.org/officeDocument/2006/relationships/hyperlink" Target="http://maps.google.com/?output=embed&amp;q=42.23616667,-70.96227778" TargetMode="External"/><Relationship Id="rId1667" Type="http://schemas.openxmlformats.org/officeDocument/2006/relationships/hyperlink" Target="http://www.usharbormaster.com/secure/AuxAidReport_new.cfm?id=26038" TargetMode="External"/><Relationship Id="rId1874" Type="http://schemas.openxmlformats.org/officeDocument/2006/relationships/hyperlink" Target="http://maps.google.com/?output=embed&amp;q=42.30684722,-70.98573361" TargetMode="External"/><Relationship Id="rId1527" Type="http://schemas.openxmlformats.org/officeDocument/2006/relationships/hyperlink" Target="http://www.usharbormaster.com/secure/AuxAidReport_new.cfm?id=29168" TargetMode="External"/><Relationship Id="rId1734" Type="http://schemas.openxmlformats.org/officeDocument/2006/relationships/hyperlink" Target="http://maps.google.com/?output=embed&amp;q=42.00578056,-70.66841944" TargetMode="External"/><Relationship Id="rId1941" Type="http://schemas.openxmlformats.org/officeDocument/2006/relationships/hyperlink" Target="http://maps.google.com/?output=embed&amp;q=42.31020750,-70.97767000" TargetMode="External"/><Relationship Id="rId26" Type="http://schemas.openxmlformats.org/officeDocument/2006/relationships/hyperlink" Target="http://maps.google.com/?output=embed&amp;q=42.29891667,-70.88827778" TargetMode="External"/><Relationship Id="rId175" Type="http://schemas.openxmlformats.org/officeDocument/2006/relationships/hyperlink" Target="http://maps.google.com/?output=embed&amp;q=42.22721667,-70.96135000" TargetMode="External"/><Relationship Id="rId1801" Type="http://schemas.openxmlformats.org/officeDocument/2006/relationships/hyperlink" Target="http://maps.google.com/?output=embed&amp;q=42.31061667,-71.04047333" TargetMode="External"/><Relationship Id="rId382" Type="http://schemas.openxmlformats.org/officeDocument/2006/relationships/hyperlink" Target="http://maps.google.com/?output=embed&amp;q=42.04016667,-70.63830556" TargetMode="External"/><Relationship Id="rId687" Type="http://schemas.openxmlformats.org/officeDocument/2006/relationships/hyperlink" Target="http://maps.google.com/?output=embed&amp;q=42.78345000,-71.02185000" TargetMode="External"/><Relationship Id="rId242" Type="http://schemas.openxmlformats.org/officeDocument/2006/relationships/hyperlink" Target="http://maps.google.com/?output=embed&amp;q=42.55696667,-70.91965000" TargetMode="External"/><Relationship Id="rId894" Type="http://schemas.openxmlformats.org/officeDocument/2006/relationships/hyperlink" Target="http://maps.google.com/?output=embed&amp;q=42.00577778,-70.68922222" TargetMode="External"/><Relationship Id="rId1177" Type="http://schemas.openxmlformats.org/officeDocument/2006/relationships/hyperlink" Target="http://www.usharbormaster.com/secure/auxview.cfm?recordid=29260" TargetMode="External"/><Relationship Id="rId102" Type="http://schemas.openxmlformats.org/officeDocument/2006/relationships/hyperlink" Target="http://maps.google.com/?output=embed&amp;q=42.82008333,-70.81950000" TargetMode="External"/><Relationship Id="rId547" Type="http://schemas.openxmlformats.org/officeDocument/2006/relationships/hyperlink" Target="http://maps.google.com/?output=embed&amp;q=42.63127778,-70.77516667" TargetMode="External"/><Relationship Id="rId754" Type="http://schemas.openxmlformats.org/officeDocument/2006/relationships/hyperlink" Target="http://maps.google.com/?output=embed&amp;q=42.34182167,-71.03195667" TargetMode="External"/><Relationship Id="rId961" Type="http://schemas.openxmlformats.org/officeDocument/2006/relationships/hyperlink" Target="http://www.usharbormaster.com/secure/auxview.cfm?recordid=29043" TargetMode="External"/><Relationship Id="rId1384" Type="http://schemas.openxmlformats.org/officeDocument/2006/relationships/hyperlink" Target="http://www.usharbormaster.com/secure/auxview.cfm?recordid=26259" TargetMode="External"/><Relationship Id="rId1591" Type="http://schemas.openxmlformats.org/officeDocument/2006/relationships/hyperlink" Target="http://www.usharbormaster.com/secure/AuxAidReport_new.cfm?id=23968" TargetMode="External"/><Relationship Id="rId1689" Type="http://schemas.openxmlformats.org/officeDocument/2006/relationships/hyperlink" Target="http://maps.google.com/?output=embed&amp;q=42.25006306,-70.93194417" TargetMode="External"/><Relationship Id="rId90" Type="http://schemas.openxmlformats.org/officeDocument/2006/relationships/hyperlink" Target="http://maps.google.com/?output=embed&amp;q=41.95711111,-70.58258333" TargetMode="External"/><Relationship Id="rId407" Type="http://schemas.openxmlformats.org/officeDocument/2006/relationships/hyperlink" Target="http://maps.google.com/?output=embed&amp;q=42.02144444,-70.63736111" TargetMode="External"/><Relationship Id="rId614" Type="http://schemas.openxmlformats.org/officeDocument/2006/relationships/hyperlink" Target="http://maps.google.com/?output=embed&amp;q=42.32118806,-70.93401611" TargetMode="External"/><Relationship Id="rId821" Type="http://schemas.openxmlformats.org/officeDocument/2006/relationships/hyperlink" Target="http://www.usharbormaster.com/secure/auxview.cfm?recordid=32294" TargetMode="External"/><Relationship Id="rId1037" Type="http://schemas.openxmlformats.org/officeDocument/2006/relationships/hyperlink" Target="http://www.usharbormaster.com/secure/auxview.cfm?recordid=27238" TargetMode="External"/><Relationship Id="rId1244" Type="http://schemas.openxmlformats.org/officeDocument/2006/relationships/hyperlink" Target="http://www.usharbormaster.com/secure/auxview.cfm?recordid=30635" TargetMode="External"/><Relationship Id="rId1451" Type="http://schemas.openxmlformats.org/officeDocument/2006/relationships/hyperlink" Target="http://www.usharbormaster.com/secure/AuxAidReport_new.cfm?id=25723" TargetMode="External"/><Relationship Id="rId1896" Type="http://schemas.openxmlformats.org/officeDocument/2006/relationships/hyperlink" Target="http://www.usharbormaster.com/secure/auxview.cfm?recordid=40100" TargetMode="External"/><Relationship Id="rId919" Type="http://schemas.openxmlformats.org/officeDocument/2006/relationships/hyperlink" Target="http://maps.google.com/?output=embed&amp;q=42.00311111,-70.70358333" TargetMode="External"/><Relationship Id="rId1104" Type="http://schemas.openxmlformats.org/officeDocument/2006/relationships/hyperlink" Target="http://www.usharbormaster.com/secure/AuxAidReport_new.cfm?id=44629" TargetMode="External"/><Relationship Id="rId1311" Type="http://schemas.openxmlformats.org/officeDocument/2006/relationships/hyperlink" Target="http://www.usharbormaster.com/secure/AuxAidReport_new.cfm?id=26045" TargetMode="External"/><Relationship Id="rId1549" Type="http://schemas.openxmlformats.org/officeDocument/2006/relationships/hyperlink" Target="http://maps.google.com/?output=embed&amp;q=42.21800000,-70.68500000" TargetMode="External"/><Relationship Id="rId1756" Type="http://schemas.openxmlformats.org/officeDocument/2006/relationships/hyperlink" Target="http://www.usharbormaster.com/secure/auxview.cfm?recordid=30320" TargetMode="External"/><Relationship Id="rId1963" Type="http://schemas.openxmlformats.org/officeDocument/2006/relationships/hyperlink" Target="http://www.usharbormaster.com/secure/AuxAidReport_new.cfm?id=26246" TargetMode="External"/><Relationship Id="rId48" Type="http://schemas.openxmlformats.org/officeDocument/2006/relationships/hyperlink" Target="http://www.usharbormaster.com/secure/AuxAidReport_new.cfm?id=27130" TargetMode="External"/><Relationship Id="rId1409" Type="http://schemas.openxmlformats.org/officeDocument/2006/relationships/hyperlink" Target="http://maps.google.com/?output=embed&amp;q=42.51388333,-70.88586667" TargetMode="External"/><Relationship Id="rId1616" Type="http://schemas.openxmlformats.org/officeDocument/2006/relationships/hyperlink" Target="http://www.usharbormaster.com/secure/auxview.cfm?recordid=29251" TargetMode="External"/><Relationship Id="rId1823" Type="http://schemas.openxmlformats.org/officeDocument/2006/relationships/hyperlink" Target="http://www.usharbormaster.com/secure/AuxAidReport_new.cfm?id=42787" TargetMode="External"/><Relationship Id="rId197" Type="http://schemas.openxmlformats.org/officeDocument/2006/relationships/hyperlink" Target="http://www.usharbormaster.com/secure/auxview.cfm?recordid=32312" TargetMode="External"/><Relationship Id="rId264" Type="http://schemas.openxmlformats.org/officeDocument/2006/relationships/hyperlink" Target="http://www.usharbormaster.com/secure/AuxAidReport_new.cfm?id=29379" TargetMode="External"/><Relationship Id="rId471" Type="http://schemas.openxmlformats.org/officeDocument/2006/relationships/hyperlink" Target="http://maps.google.com/?output=embed&amp;q=42.39189056,-71.07212278" TargetMode="External"/><Relationship Id="rId124" Type="http://schemas.openxmlformats.org/officeDocument/2006/relationships/hyperlink" Target="http://www.usharbormaster.com/secure/AuxAidReport_new.cfm?id=29339" TargetMode="External"/><Relationship Id="rId569" Type="http://schemas.openxmlformats.org/officeDocument/2006/relationships/hyperlink" Target="http://www.usharbormaster.com/secure/auxview.cfm?recordid=32325" TargetMode="External"/><Relationship Id="rId776" Type="http://schemas.openxmlformats.org/officeDocument/2006/relationships/hyperlink" Target="http://www.usharbormaster.com/secure/AuxAidReport_new.cfm?id=32297" TargetMode="External"/><Relationship Id="rId983" Type="http://schemas.openxmlformats.org/officeDocument/2006/relationships/hyperlink" Target="http://maps.google.com/?output=embed&amp;q=42.36793333,-70.99773333" TargetMode="External"/><Relationship Id="rId1199" Type="http://schemas.openxmlformats.org/officeDocument/2006/relationships/hyperlink" Target="http://www.usharbormaster.com/secure/AuxAidReport_new.cfm?id=27873" TargetMode="External"/><Relationship Id="rId331" Type="http://schemas.openxmlformats.org/officeDocument/2006/relationships/hyperlink" Target="http://maps.google.com/?output=embed&amp;q=42.51152778,-70.88183333" TargetMode="External"/><Relationship Id="rId429" Type="http://schemas.openxmlformats.org/officeDocument/2006/relationships/hyperlink" Target="http://www.usharbormaster.com/secure/auxview.cfm?recordid=27580" TargetMode="External"/><Relationship Id="rId636" Type="http://schemas.openxmlformats.org/officeDocument/2006/relationships/hyperlink" Target="http://www.usharbormaster.com/secure/AuxAidReport_new.cfm?id=29863" TargetMode="External"/><Relationship Id="rId1059" Type="http://schemas.openxmlformats.org/officeDocument/2006/relationships/hyperlink" Target="http://maps.google.com/?output=embed&amp;q=42.38050000,-71.00635000" TargetMode="External"/><Relationship Id="rId1266" Type="http://schemas.openxmlformats.org/officeDocument/2006/relationships/hyperlink" Target="http://maps.google.com/?output=embed&amp;q=42.48543667,-70.77628833" TargetMode="External"/><Relationship Id="rId1473" Type="http://schemas.openxmlformats.org/officeDocument/2006/relationships/hyperlink" Target="http://maps.google.com/?output=embed&amp;q=42.76033333,-70.83083333" TargetMode="External"/><Relationship Id="rId843" Type="http://schemas.openxmlformats.org/officeDocument/2006/relationships/hyperlink" Target="http://maps.google.com/?output=embed&amp;q=42.68276667,-70.82056667" TargetMode="External"/><Relationship Id="rId1126" Type="http://schemas.openxmlformats.org/officeDocument/2006/relationships/hyperlink" Target="http://maps.google.com/?output=embed&amp;q=42.50658333,-70.84252778" TargetMode="External"/><Relationship Id="rId1680" Type="http://schemas.openxmlformats.org/officeDocument/2006/relationships/hyperlink" Target="http://www.usharbormaster.com/secure/auxview.cfm?recordid=27209" TargetMode="External"/><Relationship Id="rId1778" Type="http://schemas.openxmlformats.org/officeDocument/2006/relationships/hyperlink" Target="http://maps.google.com/?output=embed&amp;q=42.30781500,-71.04295667" TargetMode="External"/><Relationship Id="rId1985" Type="http://schemas.openxmlformats.org/officeDocument/2006/relationships/hyperlink" Target="http://maps.google.com/?output=embed&amp;q=42.34039000,-70.56665000" TargetMode="External"/><Relationship Id="rId703" Type="http://schemas.openxmlformats.org/officeDocument/2006/relationships/hyperlink" Target="http://maps.google.com/?output=embed&amp;q=42.17548333,-70.73681667" TargetMode="External"/><Relationship Id="rId910" Type="http://schemas.openxmlformats.org/officeDocument/2006/relationships/hyperlink" Target="http://maps.google.com/?output=embed&amp;q=42.00577778,-70.70077778" TargetMode="External"/><Relationship Id="rId1333" Type="http://schemas.openxmlformats.org/officeDocument/2006/relationships/hyperlink" Target="http://maps.google.com/?output=embed&amp;q=42.16406667,-70.72918333" TargetMode="External"/><Relationship Id="rId1540" Type="http://schemas.openxmlformats.org/officeDocument/2006/relationships/hyperlink" Target="http://www.usharbormaster.com/secure/auxview.cfm?recordid=32313" TargetMode="External"/><Relationship Id="rId1638" Type="http://schemas.openxmlformats.org/officeDocument/2006/relationships/hyperlink" Target="http://maps.google.com/?output=embed&amp;q=42.52080556,-70.84461111" TargetMode="External"/><Relationship Id="rId1400" Type="http://schemas.openxmlformats.org/officeDocument/2006/relationships/hyperlink" Target="http://www.usharbormaster.com/secure/auxview.cfm?recordid=26201" TargetMode="External"/><Relationship Id="rId1845" Type="http://schemas.openxmlformats.org/officeDocument/2006/relationships/hyperlink" Target="http://maps.google.com/?output=embed&amp;q=42.25113889,-70.93486111" TargetMode="External"/><Relationship Id="rId1705" Type="http://schemas.openxmlformats.org/officeDocument/2006/relationships/hyperlink" Target="http://maps.google.com/?output=embed&amp;q=42.32208111,-70.98988500" TargetMode="External"/><Relationship Id="rId1912" Type="http://schemas.openxmlformats.org/officeDocument/2006/relationships/hyperlink" Target="http://www.usharbormaster.com/secure/auxview.cfm?recordid=40104" TargetMode="External"/><Relationship Id="rId286" Type="http://schemas.openxmlformats.org/officeDocument/2006/relationships/hyperlink" Target="http://maps.google.com/?output=embed&amp;q=42.56296667,-70.91385000" TargetMode="External"/><Relationship Id="rId493" Type="http://schemas.openxmlformats.org/officeDocument/2006/relationships/hyperlink" Target="http://www.usharbormaster.com/secure/auxview.cfm?recordid=27955" TargetMode="External"/><Relationship Id="rId146" Type="http://schemas.openxmlformats.org/officeDocument/2006/relationships/hyperlink" Target="http://maps.google.com/?output=embed&amp;q=42.56671667,-70.77691667" TargetMode="External"/><Relationship Id="rId353" Type="http://schemas.openxmlformats.org/officeDocument/2006/relationships/hyperlink" Target="http://www.usharbormaster.com/secure/auxview.cfm?recordid=23638" TargetMode="External"/><Relationship Id="rId560" Type="http://schemas.openxmlformats.org/officeDocument/2006/relationships/hyperlink" Target="http://www.usharbormaster.com/secure/AuxAidReport_new.cfm?id=32322" TargetMode="External"/><Relationship Id="rId798" Type="http://schemas.openxmlformats.org/officeDocument/2006/relationships/hyperlink" Target="http://maps.google.com/?output=embed&amp;q=42.69395000,-70.79510000" TargetMode="External"/><Relationship Id="rId1190" Type="http://schemas.openxmlformats.org/officeDocument/2006/relationships/hyperlink" Target="http://maps.google.com/?output=embed&amp;q=42.81669444,-70.87441667" TargetMode="External"/><Relationship Id="rId213" Type="http://schemas.openxmlformats.org/officeDocument/2006/relationships/hyperlink" Target="http://www.usharbormaster.com/secure/auxview.cfm?recordid=29045" TargetMode="External"/><Relationship Id="rId420" Type="http://schemas.openxmlformats.org/officeDocument/2006/relationships/hyperlink" Target="http://www.usharbormaster.com/secure/AuxAidReport_new.cfm?id=23645" TargetMode="External"/><Relationship Id="rId658" Type="http://schemas.openxmlformats.org/officeDocument/2006/relationships/hyperlink" Target="http://maps.google.com/?output=embed&amp;q=42.77277778,-71.08138889" TargetMode="External"/><Relationship Id="rId865" Type="http://schemas.openxmlformats.org/officeDocument/2006/relationships/hyperlink" Target="http://www.usharbormaster.com/secure/auxview.cfm?recordid=30701" TargetMode="External"/><Relationship Id="rId1050" Type="http://schemas.openxmlformats.org/officeDocument/2006/relationships/hyperlink" Target="http://maps.google.com/?output=embed&amp;q=42.37598333,-71.00960000" TargetMode="External"/><Relationship Id="rId1288" Type="http://schemas.openxmlformats.org/officeDocument/2006/relationships/hyperlink" Target="http://www.usharbormaster.com/secure/auxview.cfm?recordid=26042" TargetMode="External"/><Relationship Id="rId1495" Type="http://schemas.openxmlformats.org/officeDocument/2006/relationships/hyperlink" Target="http://www.usharbormaster.com/secure/AuxAidReport_new.cfm?id=29904" TargetMode="External"/><Relationship Id="rId518" Type="http://schemas.openxmlformats.org/officeDocument/2006/relationships/hyperlink" Target="http://maps.google.com/?output=embed&amp;q=42.64886111,-70.76027778" TargetMode="External"/><Relationship Id="rId725" Type="http://schemas.openxmlformats.org/officeDocument/2006/relationships/hyperlink" Target="http://www.usharbormaster.com/secure/auxview.cfm?recordid=30583" TargetMode="External"/><Relationship Id="rId932" Type="http://schemas.openxmlformats.org/officeDocument/2006/relationships/hyperlink" Target="http://www.usharbormaster.com/secure/AuxAidReport_new.cfm?id=25620" TargetMode="External"/><Relationship Id="rId1148" Type="http://schemas.openxmlformats.org/officeDocument/2006/relationships/hyperlink" Target="http://www.usharbormaster.com/secure/AuxAidReport_new.cfm?id=29242" TargetMode="External"/><Relationship Id="rId1355" Type="http://schemas.openxmlformats.org/officeDocument/2006/relationships/hyperlink" Target="http://www.usharbormaster.com/secure/AuxAidReport_new.cfm?id=28653" TargetMode="External"/><Relationship Id="rId1562" Type="http://schemas.openxmlformats.org/officeDocument/2006/relationships/hyperlink" Target="http://maps.google.com/?output=embed&amp;q=42.18750000,-70.70783333" TargetMode="External"/><Relationship Id="rId1008" Type="http://schemas.openxmlformats.org/officeDocument/2006/relationships/hyperlink" Target="http://www.usharbormaster.com/secure/AuxAidReport_new.cfm?id=27231" TargetMode="External"/><Relationship Id="rId1215" Type="http://schemas.openxmlformats.org/officeDocument/2006/relationships/hyperlink" Target="http://www.usharbormaster.com/secure/AuxAidReport_new.cfm?id=27869" TargetMode="External"/><Relationship Id="rId1422" Type="http://schemas.openxmlformats.org/officeDocument/2006/relationships/hyperlink" Target="http://maps.google.com/?output=embed&amp;q=42.74450000,-70.81941667" TargetMode="External"/><Relationship Id="rId1867" Type="http://schemas.openxmlformats.org/officeDocument/2006/relationships/hyperlink" Target="http://www.usharbormaster.com/secure/AuxAidReport_new.cfm?id=40092" TargetMode="External"/><Relationship Id="rId61" Type="http://schemas.openxmlformats.org/officeDocument/2006/relationships/hyperlink" Target="http://www.usharbormaster.com/secure/auxview.cfm?recordid=44108" TargetMode="External"/><Relationship Id="rId1727" Type="http://schemas.openxmlformats.org/officeDocument/2006/relationships/hyperlink" Target="http://www.usharbormaster.com/secure/AuxAidReport_new.cfm?id=23653" TargetMode="External"/><Relationship Id="rId1934" Type="http://schemas.openxmlformats.org/officeDocument/2006/relationships/hyperlink" Target="http://maps.google.com/?output=embed&amp;q=42.30987944,-70.97848500" TargetMode="External"/><Relationship Id="rId19" Type="http://schemas.openxmlformats.org/officeDocument/2006/relationships/hyperlink" Target="http://maps.google.com/?output=embed&amp;q=42.29869444,-70.88861111" TargetMode="External"/><Relationship Id="rId224" Type="http://schemas.openxmlformats.org/officeDocument/2006/relationships/hyperlink" Target="http://www.usharbormaster.com/secure/AuxAidReport_new.cfm?id=29057" TargetMode="External"/><Relationship Id="rId431" Type="http://schemas.openxmlformats.org/officeDocument/2006/relationships/hyperlink" Target="http://maps.google.com/?output=embed&amp;q=42.03126667,-70.66570000" TargetMode="External"/><Relationship Id="rId529" Type="http://schemas.openxmlformats.org/officeDocument/2006/relationships/hyperlink" Target="http://www.usharbormaster.com/secure/auxview.cfm?recordid=27952" TargetMode="External"/><Relationship Id="rId736" Type="http://schemas.openxmlformats.org/officeDocument/2006/relationships/hyperlink" Target="http://www.usharbormaster.com/secure/AuxAidReport_new.cfm?id=29889" TargetMode="External"/><Relationship Id="rId1061" Type="http://schemas.openxmlformats.org/officeDocument/2006/relationships/hyperlink" Target="http://www.usharbormaster.com/secure/auxview.cfm?recordid=27218" TargetMode="External"/><Relationship Id="rId1159" Type="http://schemas.openxmlformats.org/officeDocument/2006/relationships/hyperlink" Target="http://maps.google.com/?output=embed&amp;q=42.50722222,-70.84166667" TargetMode="External"/><Relationship Id="rId1366" Type="http://schemas.openxmlformats.org/officeDocument/2006/relationships/hyperlink" Target="http://maps.google.com/?output=embed&amp;q=42.29769444,-71.04266667" TargetMode="External"/><Relationship Id="rId168" Type="http://schemas.openxmlformats.org/officeDocument/2006/relationships/hyperlink" Target="http://www.usharbormaster.com/secure/AuxAidReport_new.cfm?id=28938" TargetMode="External"/><Relationship Id="rId943" Type="http://schemas.openxmlformats.org/officeDocument/2006/relationships/hyperlink" Target="http://maps.google.com/?output=embed&amp;q=42.00269444,-70.70916667" TargetMode="External"/><Relationship Id="rId1019" Type="http://schemas.openxmlformats.org/officeDocument/2006/relationships/hyperlink" Target="http://maps.google.com/?output=embed&amp;q=42.34983333,-70.99871667" TargetMode="External"/><Relationship Id="rId1573" Type="http://schemas.openxmlformats.org/officeDocument/2006/relationships/hyperlink" Target="http://maps.google.com/?output=embed&amp;q=42.18833333,-70.70750000" TargetMode="External"/><Relationship Id="rId1780" Type="http://schemas.openxmlformats.org/officeDocument/2006/relationships/hyperlink" Target="http://www.usharbormaster.com/secure/auxview.cfm?recordid=29406" TargetMode="External"/><Relationship Id="rId1878" Type="http://schemas.openxmlformats.org/officeDocument/2006/relationships/hyperlink" Target="http://maps.google.com/?output=embed&amp;q=42.30694028,-70.98580000" TargetMode="External"/><Relationship Id="rId72" Type="http://schemas.openxmlformats.org/officeDocument/2006/relationships/hyperlink" Target="http://www.usharbormaster.com/secure/AuxAidReport_new.cfm?id=29041" TargetMode="External"/><Relationship Id="rId375" Type="http://schemas.openxmlformats.org/officeDocument/2006/relationships/hyperlink" Target="http://maps.google.com/?output=embed&amp;q=42.03291667,-70.63538889" TargetMode="External"/><Relationship Id="rId582" Type="http://schemas.openxmlformats.org/officeDocument/2006/relationships/hyperlink" Target="http://maps.google.com/?output=embed&amp;q=42.64491667,-70.76108333" TargetMode="External"/><Relationship Id="rId803" Type="http://schemas.openxmlformats.org/officeDocument/2006/relationships/hyperlink" Target="http://maps.google.com/?output=embed&amp;q=42.68635000,-70.81470000" TargetMode="External"/><Relationship Id="rId1226" Type="http://schemas.openxmlformats.org/officeDocument/2006/relationships/hyperlink" Target="http://maps.google.com/?output=embed&amp;q=42.64160556,-70.67679722" TargetMode="External"/><Relationship Id="rId1433" Type="http://schemas.openxmlformats.org/officeDocument/2006/relationships/hyperlink" Target="http://maps.google.com/?output=embed&amp;q=42.75166667,-70.82186111" TargetMode="External"/><Relationship Id="rId1640" Type="http://schemas.openxmlformats.org/officeDocument/2006/relationships/hyperlink" Target="http://www.usharbormaster.com/secure/auxview.cfm?recordid=29039" TargetMode="External"/><Relationship Id="rId1738" Type="http://schemas.openxmlformats.org/officeDocument/2006/relationships/hyperlink" Target="http://maps.google.com/?output=embed&amp;q=42.34088889,-70.91975000" TargetMode="External"/><Relationship Id="rId3" Type="http://schemas.openxmlformats.org/officeDocument/2006/relationships/hyperlink" Target="http://www.usharbormaster.com/secure/auxviewall.cfm" TargetMode="External"/><Relationship Id="rId235" Type="http://schemas.openxmlformats.org/officeDocument/2006/relationships/hyperlink" Target="http://maps.google.com/?output=embed&amp;q=42.26222222,-70.89416667" TargetMode="External"/><Relationship Id="rId442" Type="http://schemas.openxmlformats.org/officeDocument/2006/relationships/hyperlink" Target="http://maps.google.com/?output=embed&amp;q=42.05000028,-70.63972222" TargetMode="External"/><Relationship Id="rId887" Type="http://schemas.openxmlformats.org/officeDocument/2006/relationships/hyperlink" Target="http://maps.google.com/?output=embed&amp;q=42.00438889,-70.68452778" TargetMode="External"/><Relationship Id="rId1072" Type="http://schemas.openxmlformats.org/officeDocument/2006/relationships/hyperlink" Target="http://www.usharbormaster.com/secure/AuxAidReport_new.cfm?id=27222" TargetMode="External"/><Relationship Id="rId1500" Type="http://schemas.openxmlformats.org/officeDocument/2006/relationships/hyperlink" Target="http://www.usharbormaster.com/secure/auxview.cfm?recordid=27931" TargetMode="External"/><Relationship Id="rId1945" Type="http://schemas.openxmlformats.org/officeDocument/2006/relationships/hyperlink" Target="http://maps.google.com/?output=embed&amp;q=42.25152778,-70.93486111" TargetMode="External"/><Relationship Id="rId302" Type="http://schemas.openxmlformats.org/officeDocument/2006/relationships/hyperlink" Target="http://maps.google.com/?output=embed&amp;q=42.34681944,-70.95995833" TargetMode="External"/><Relationship Id="rId747" Type="http://schemas.openxmlformats.org/officeDocument/2006/relationships/hyperlink" Target="http://maps.google.com/?output=embed&amp;q=42.24791667,-70.88688889" TargetMode="External"/><Relationship Id="rId954" Type="http://schemas.openxmlformats.org/officeDocument/2006/relationships/hyperlink" Target="http://maps.google.com/?output=embed&amp;q=42.00225000,-70.70888889" TargetMode="External"/><Relationship Id="rId1377" Type="http://schemas.openxmlformats.org/officeDocument/2006/relationships/hyperlink" Target="http://maps.google.com/?output=embed&amp;q=42.51445000,-70.88260056" TargetMode="External"/><Relationship Id="rId1584" Type="http://schemas.openxmlformats.org/officeDocument/2006/relationships/hyperlink" Target="http://www.usharbormaster.com/secure/auxview.cfm?recordid=23967" TargetMode="External"/><Relationship Id="rId1791" Type="http://schemas.openxmlformats.org/officeDocument/2006/relationships/hyperlink" Target="http://www.usharbormaster.com/secure/AuxAidReport_new.cfm?id=29404" TargetMode="External"/><Relationship Id="rId1805" Type="http://schemas.openxmlformats.org/officeDocument/2006/relationships/hyperlink" Target="http://maps.google.com/?output=embed&amp;q=42.30577000,-71.04118333" TargetMode="External"/><Relationship Id="rId83" Type="http://schemas.openxmlformats.org/officeDocument/2006/relationships/hyperlink" Target="http://maps.google.com/?output=embed&amp;q=42.18000000,-70.71000000" TargetMode="External"/><Relationship Id="rId179" Type="http://schemas.openxmlformats.org/officeDocument/2006/relationships/hyperlink" Target="http://maps.google.com/?output=embed&amp;q=42.09975000,-70.63543333" TargetMode="External"/><Relationship Id="rId386" Type="http://schemas.openxmlformats.org/officeDocument/2006/relationships/hyperlink" Target="http://maps.google.com/?output=embed&amp;q=42.04197222,-70.63969444" TargetMode="External"/><Relationship Id="rId593" Type="http://schemas.openxmlformats.org/officeDocument/2006/relationships/hyperlink" Target="http://www.usharbormaster.com/secure/auxview.cfm?recordid=29580" TargetMode="External"/><Relationship Id="rId607" Type="http://schemas.openxmlformats.org/officeDocument/2006/relationships/hyperlink" Target="http://maps.google.com/?output=embed&amp;q=42.62998056,-70.69069444" TargetMode="External"/><Relationship Id="rId814" Type="http://schemas.openxmlformats.org/officeDocument/2006/relationships/hyperlink" Target="http://maps.google.com/?output=embed&amp;q=42.69525000,-70.79653333" TargetMode="External"/><Relationship Id="rId1237" Type="http://schemas.openxmlformats.org/officeDocument/2006/relationships/hyperlink" Target="http://maps.google.com/?output=embed&amp;q=42.42169444,-70.91980556" TargetMode="External"/><Relationship Id="rId1444" Type="http://schemas.openxmlformats.org/officeDocument/2006/relationships/hyperlink" Target="http://www.usharbormaster.com/secure/auxview.cfm?recordid=41211" TargetMode="External"/><Relationship Id="rId1651" Type="http://schemas.openxmlformats.org/officeDocument/2006/relationships/hyperlink" Target="http://www.usharbormaster.com/secure/AuxAidReport_new.cfm?id=27681" TargetMode="External"/><Relationship Id="rId1889" Type="http://schemas.openxmlformats.org/officeDocument/2006/relationships/hyperlink" Target="http://maps.google.com/?output=embed&amp;q=42.30750083,-70.98410750" TargetMode="External"/><Relationship Id="rId246" Type="http://schemas.openxmlformats.org/officeDocument/2006/relationships/hyperlink" Target="http://maps.google.com/?output=embed&amp;q=42.55705556,-70.91966667" TargetMode="External"/><Relationship Id="rId453" Type="http://schemas.openxmlformats.org/officeDocument/2006/relationships/hyperlink" Target="http://www.usharbormaster.com/secure/auxview.cfm?recordid=32311" TargetMode="External"/><Relationship Id="rId660" Type="http://schemas.openxmlformats.org/officeDocument/2006/relationships/hyperlink" Target="http://www.usharbormaster.com/secure/AuxAidReport_new.cfm?id=42644" TargetMode="External"/><Relationship Id="rId898" Type="http://schemas.openxmlformats.org/officeDocument/2006/relationships/hyperlink" Target="http://maps.google.com/?output=embed&amp;q=42.00733333,-70.69211111" TargetMode="External"/><Relationship Id="rId1083" Type="http://schemas.openxmlformats.org/officeDocument/2006/relationships/hyperlink" Target="http://maps.google.com/?output=embed&amp;q=42.35723333,-71.02835000" TargetMode="External"/><Relationship Id="rId1290" Type="http://schemas.openxmlformats.org/officeDocument/2006/relationships/hyperlink" Target="http://maps.google.com/?output=embed&amp;q=42.16480556,-70.72525000" TargetMode="External"/><Relationship Id="rId1304" Type="http://schemas.openxmlformats.org/officeDocument/2006/relationships/hyperlink" Target="http://www.usharbormaster.com/secure/auxview.cfm?recordid=27685" TargetMode="External"/><Relationship Id="rId1511" Type="http://schemas.openxmlformats.org/officeDocument/2006/relationships/hyperlink" Target="http://www.usharbormaster.com/secure/AuxAidReport_new.cfm?id=41524" TargetMode="External"/><Relationship Id="rId1749" Type="http://schemas.openxmlformats.org/officeDocument/2006/relationships/hyperlink" Target="http://maps.google.com/?output=embed&amp;q=41.97581389,-70.62980278" TargetMode="External"/><Relationship Id="rId1956" Type="http://schemas.openxmlformats.org/officeDocument/2006/relationships/hyperlink" Target="http://www.usharbormaster.com/secure/auxview.cfm?recordid=28181" TargetMode="External"/><Relationship Id="rId106" Type="http://schemas.openxmlformats.org/officeDocument/2006/relationships/hyperlink" Target="http://maps.google.com/?output=embed&amp;q=42.69681667,-70.78473333" TargetMode="External"/><Relationship Id="rId313" Type="http://schemas.openxmlformats.org/officeDocument/2006/relationships/hyperlink" Target="http://www.usharbormaster.com/secure/auxview.cfm?recordid=27373" TargetMode="External"/><Relationship Id="rId758" Type="http://schemas.openxmlformats.org/officeDocument/2006/relationships/hyperlink" Target="http://maps.google.com/?output=embed&amp;q=42.71358333,-70.79720000" TargetMode="External"/><Relationship Id="rId965" Type="http://schemas.openxmlformats.org/officeDocument/2006/relationships/hyperlink" Target="http://www.usharbormaster.com/secure/auxview.cfm?recordid=29051" TargetMode="External"/><Relationship Id="rId1150" Type="http://schemas.openxmlformats.org/officeDocument/2006/relationships/hyperlink" Target="http://maps.google.com/?output=embed&amp;q=42.50813889,-70.84047222" TargetMode="External"/><Relationship Id="rId1388" Type="http://schemas.openxmlformats.org/officeDocument/2006/relationships/hyperlink" Target="http://www.usharbormaster.com/secure/auxview.cfm?recordid=26198" TargetMode="External"/><Relationship Id="rId1595" Type="http://schemas.openxmlformats.org/officeDocument/2006/relationships/hyperlink" Target="http://www.usharbormaster.com/secure/AuxAidReport_new.cfm?id=30791" TargetMode="External"/><Relationship Id="rId1609" Type="http://schemas.openxmlformats.org/officeDocument/2006/relationships/hyperlink" Target="http://maps.google.com/?output=embed&amp;q=42.43183333,-70.92855556" TargetMode="External"/><Relationship Id="rId1816" Type="http://schemas.openxmlformats.org/officeDocument/2006/relationships/hyperlink" Target="http://www.usharbormaster.com/secure/auxview.cfm?recordid=44762" TargetMode="External"/><Relationship Id="rId10" Type="http://schemas.openxmlformats.org/officeDocument/2006/relationships/hyperlink" Target="http://www.usharbormaster.com/secure/auxviewall.cfm" TargetMode="External"/><Relationship Id="rId94" Type="http://schemas.openxmlformats.org/officeDocument/2006/relationships/hyperlink" Target="http://maps.google.com/?output=embed&amp;q=42.57777778,-70.66416667" TargetMode="External"/><Relationship Id="rId397" Type="http://schemas.openxmlformats.org/officeDocument/2006/relationships/hyperlink" Target="http://www.usharbormaster.com/secure/auxview.cfm?recordid=23652" TargetMode="External"/><Relationship Id="rId520" Type="http://schemas.openxmlformats.org/officeDocument/2006/relationships/hyperlink" Target="http://www.usharbormaster.com/secure/AuxAidReport_new.cfm?id=27949" TargetMode="External"/><Relationship Id="rId618" Type="http://schemas.openxmlformats.org/officeDocument/2006/relationships/hyperlink" Target="http://maps.google.com/?output=embed&amp;q=42.31967111,-70.93180000" TargetMode="External"/><Relationship Id="rId825" Type="http://schemas.openxmlformats.org/officeDocument/2006/relationships/hyperlink" Target="http://www.usharbormaster.com/secure/auxview.cfm?recordid=32304" TargetMode="External"/><Relationship Id="rId1248" Type="http://schemas.openxmlformats.org/officeDocument/2006/relationships/hyperlink" Target="http://www.usharbormaster.com/secure/auxview.cfm?recordid=30636" TargetMode="External"/><Relationship Id="rId1455" Type="http://schemas.openxmlformats.org/officeDocument/2006/relationships/hyperlink" Target="http://www.usharbormaster.com/secure/AuxAidReport_new.cfm?id=25724" TargetMode="External"/><Relationship Id="rId1662" Type="http://schemas.openxmlformats.org/officeDocument/2006/relationships/hyperlink" Target="http://maps.google.com/?output=embed&amp;q=42.14844444,-70.70211111" TargetMode="External"/><Relationship Id="rId257" Type="http://schemas.openxmlformats.org/officeDocument/2006/relationships/hyperlink" Target="http://www.usharbormaster.com/secure/auxview.cfm?recordid=29378" TargetMode="External"/><Relationship Id="rId464" Type="http://schemas.openxmlformats.org/officeDocument/2006/relationships/hyperlink" Target="http://www.usharbormaster.com/secure/AuxAidReport_new.cfm?id=42555" TargetMode="External"/><Relationship Id="rId1010" Type="http://schemas.openxmlformats.org/officeDocument/2006/relationships/hyperlink" Target="http://maps.google.com/?output=embed&amp;q=42.37395000,-71.01086667" TargetMode="External"/><Relationship Id="rId1094" Type="http://schemas.openxmlformats.org/officeDocument/2006/relationships/hyperlink" Target="http://maps.google.com/?output=embed&amp;q=42.55883333,-70.78445000" TargetMode="External"/><Relationship Id="rId1108" Type="http://schemas.openxmlformats.org/officeDocument/2006/relationships/hyperlink" Target="http://www.usharbormaster.com/secure/AuxAidReport_new.cfm?id=44630" TargetMode="External"/><Relationship Id="rId1315" Type="http://schemas.openxmlformats.org/officeDocument/2006/relationships/hyperlink" Target="http://www.usharbormaster.com/secure/AuxAidReport_new.cfm?id=26047" TargetMode="External"/><Relationship Id="rId1967" Type="http://schemas.openxmlformats.org/officeDocument/2006/relationships/hyperlink" Target="http://www.usharbormaster.com/secure/AuxAidReport_new.cfm?id=29047" TargetMode="External"/><Relationship Id="rId117" Type="http://schemas.openxmlformats.org/officeDocument/2006/relationships/hyperlink" Target="http://www.usharbormaster.com/secure/auxview.cfm?recordid=29338" TargetMode="External"/><Relationship Id="rId671" Type="http://schemas.openxmlformats.org/officeDocument/2006/relationships/hyperlink" Target="http://maps.google.com/?output=embed&amp;q=42.77235000,-71.02821667" TargetMode="External"/><Relationship Id="rId769" Type="http://schemas.openxmlformats.org/officeDocument/2006/relationships/hyperlink" Target="http://www.usharbormaster.com/secure/auxview.cfm?recordid=32305" TargetMode="External"/><Relationship Id="rId976" Type="http://schemas.openxmlformats.org/officeDocument/2006/relationships/hyperlink" Target="http://www.usharbormaster.com/secure/AuxAidReport_new.cfm?id=27223" TargetMode="External"/><Relationship Id="rId1399" Type="http://schemas.openxmlformats.org/officeDocument/2006/relationships/hyperlink" Target="http://www.usharbormaster.com/secure/AuxAidReport_new.cfm?id=26200" TargetMode="External"/><Relationship Id="rId324" Type="http://schemas.openxmlformats.org/officeDocument/2006/relationships/hyperlink" Target="http://www.usharbormaster.com/secure/AuxAidReport_new.cfm?id=27366" TargetMode="External"/><Relationship Id="rId531" Type="http://schemas.openxmlformats.org/officeDocument/2006/relationships/hyperlink" Target="http://maps.google.com/?output=embed&amp;q=42.64491667,-70.76108333" TargetMode="External"/><Relationship Id="rId629" Type="http://schemas.openxmlformats.org/officeDocument/2006/relationships/hyperlink" Target="http://www.usharbormaster.com/secure/auxview.cfm?recordid=29064" TargetMode="External"/><Relationship Id="rId1161" Type="http://schemas.openxmlformats.org/officeDocument/2006/relationships/hyperlink" Target="http://www.usharbormaster.com/secure/auxview.cfm?recordid=29244" TargetMode="External"/><Relationship Id="rId1259" Type="http://schemas.openxmlformats.org/officeDocument/2006/relationships/hyperlink" Target="http://www.usharbormaster.com/secure/AuxAidReport_new.cfm?id=29553" TargetMode="External"/><Relationship Id="rId1466" Type="http://schemas.openxmlformats.org/officeDocument/2006/relationships/hyperlink" Target="http://maps.google.com/?output=embed&amp;q=42.75836111,-70.82808333" TargetMode="External"/><Relationship Id="rId2005" Type="http://schemas.openxmlformats.org/officeDocument/2006/relationships/hyperlink" Target="http://maps.google.com/?output=embed&amp;q=42.25944444,-70.91416667" TargetMode="External"/><Relationship Id="rId836" Type="http://schemas.openxmlformats.org/officeDocument/2006/relationships/hyperlink" Target="http://www.usharbormaster.com/secure/AuxAidReport_new.cfm?id=32314" TargetMode="External"/><Relationship Id="rId1021" Type="http://schemas.openxmlformats.org/officeDocument/2006/relationships/hyperlink" Target="http://www.usharbormaster.com/secure/auxview.cfm?recordid=27234" TargetMode="External"/><Relationship Id="rId1119" Type="http://schemas.openxmlformats.org/officeDocument/2006/relationships/hyperlink" Target="http://maps.google.com/?output=embed&amp;q=42.55928333,-70.79155000" TargetMode="External"/><Relationship Id="rId1673" Type="http://schemas.openxmlformats.org/officeDocument/2006/relationships/hyperlink" Target="http://maps.google.com/?output=embed&amp;q=42.14422222,-70.70227778" TargetMode="External"/><Relationship Id="rId1880" Type="http://schemas.openxmlformats.org/officeDocument/2006/relationships/hyperlink" Target="http://www.usharbormaster.com/secure/auxview.cfm?recordid=40096" TargetMode="External"/><Relationship Id="rId1978" Type="http://schemas.openxmlformats.org/officeDocument/2006/relationships/hyperlink" Target="http://maps.google.com/?output=embed&amp;q=42.46669889,-70.68356000" TargetMode="External"/><Relationship Id="rId903" Type="http://schemas.openxmlformats.org/officeDocument/2006/relationships/hyperlink" Target="http://maps.google.com/?output=embed&amp;q=42.00741667,-70.69491667" TargetMode="External"/><Relationship Id="rId1326" Type="http://schemas.openxmlformats.org/officeDocument/2006/relationships/hyperlink" Target="http://maps.google.com/?output=embed&amp;q=42.16044444,-70.73277778" TargetMode="External"/><Relationship Id="rId1533" Type="http://schemas.openxmlformats.org/officeDocument/2006/relationships/hyperlink" Target="http://maps.google.com/?output=embed&amp;q=42.52281500,-70.86525167" TargetMode="External"/><Relationship Id="rId1740" Type="http://schemas.openxmlformats.org/officeDocument/2006/relationships/hyperlink" Target="http://www.usharbormaster.com/secure/auxview.cfm?recordid=42745" TargetMode="External"/><Relationship Id="rId32" Type="http://schemas.openxmlformats.org/officeDocument/2006/relationships/hyperlink" Target="http://www.usharbormaster.com/secure/AuxAidReport_new.cfm?id=27934" TargetMode="External"/><Relationship Id="rId1600" Type="http://schemas.openxmlformats.org/officeDocument/2006/relationships/hyperlink" Target="http://www.usharbormaster.com/secure/auxview.cfm?recordid=36851" TargetMode="External"/><Relationship Id="rId1838" Type="http://schemas.openxmlformats.org/officeDocument/2006/relationships/hyperlink" Target="http://maps.google.com/?output=embed&amp;q=42.25133333,-70.93483333" TargetMode="External"/><Relationship Id="rId181" Type="http://schemas.openxmlformats.org/officeDocument/2006/relationships/hyperlink" Target="http://www.usharbormaster.com/secure/auxview.cfm?recordid=26208" TargetMode="External"/><Relationship Id="rId1905" Type="http://schemas.openxmlformats.org/officeDocument/2006/relationships/hyperlink" Target="http://maps.google.com/?output=embed&amp;q=42.30814500,-70.98247583" TargetMode="External"/><Relationship Id="rId279" Type="http://schemas.openxmlformats.org/officeDocument/2006/relationships/hyperlink" Target="http://maps.google.com/?output=embed&amp;q=42.54571389,-70.91362500" TargetMode="External"/><Relationship Id="rId486" Type="http://schemas.openxmlformats.org/officeDocument/2006/relationships/hyperlink" Target="http://maps.google.com/?output=embed&amp;q=42.39279000,-71.07125833" TargetMode="External"/><Relationship Id="rId693" Type="http://schemas.openxmlformats.org/officeDocument/2006/relationships/hyperlink" Target="http://www.usharbormaster.com/secure/auxview.cfm?recordid=23662" TargetMode="External"/><Relationship Id="rId139" Type="http://schemas.openxmlformats.org/officeDocument/2006/relationships/hyperlink" Target="http://maps.google.com/?output=embed&amp;q=42.04519444,-70.66891667" TargetMode="External"/><Relationship Id="rId346" Type="http://schemas.openxmlformats.org/officeDocument/2006/relationships/hyperlink" Target="http://maps.google.com/?output=embed&amp;q=42.51047222,-70.88413889" TargetMode="External"/><Relationship Id="rId553" Type="http://schemas.openxmlformats.org/officeDocument/2006/relationships/hyperlink" Target="http://www.usharbormaster.com/secure/auxview.cfm?recordid=32321" TargetMode="External"/><Relationship Id="rId760" Type="http://schemas.openxmlformats.org/officeDocument/2006/relationships/hyperlink" Target="http://www.usharbormaster.com/secure/AuxAidReport_new.cfm?id=26683" TargetMode="External"/><Relationship Id="rId998" Type="http://schemas.openxmlformats.org/officeDocument/2006/relationships/hyperlink" Target="http://maps.google.com/?output=embed&amp;q=42.36033333,-70.98566667" TargetMode="External"/><Relationship Id="rId1183" Type="http://schemas.openxmlformats.org/officeDocument/2006/relationships/hyperlink" Target="http://maps.google.com/?output=embed&amp;q=42.83238889,-70.89444444" TargetMode="External"/><Relationship Id="rId1390" Type="http://schemas.openxmlformats.org/officeDocument/2006/relationships/hyperlink" Target="http://maps.google.com/?output=embed&amp;q=42.51455000,-70.88341667" TargetMode="External"/><Relationship Id="rId206" Type="http://schemas.openxmlformats.org/officeDocument/2006/relationships/hyperlink" Target="http://maps.google.com/?output=embed&amp;q=42.35863472,-71.07482889" TargetMode="External"/><Relationship Id="rId413" Type="http://schemas.openxmlformats.org/officeDocument/2006/relationships/hyperlink" Target="http://www.usharbormaster.com/secure/auxview.cfm?recordid=27375" TargetMode="External"/><Relationship Id="rId858" Type="http://schemas.openxmlformats.org/officeDocument/2006/relationships/hyperlink" Target="http://maps.google.com/?output=embed&amp;q=42.64191944,-70.68654444" TargetMode="External"/><Relationship Id="rId1043" Type="http://schemas.openxmlformats.org/officeDocument/2006/relationships/hyperlink" Target="http://maps.google.com/?output=embed&amp;q=42.35426667,-71.02203333" TargetMode="External"/><Relationship Id="rId1488" Type="http://schemas.openxmlformats.org/officeDocument/2006/relationships/hyperlink" Target="http://www.usharbormaster.com/secure/auxview.cfm?recordid=41219" TargetMode="External"/><Relationship Id="rId1695" Type="http://schemas.openxmlformats.org/officeDocument/2006/relationships/hyperlink" Target="http://www.usharbormaster.com/secure/AuxAidReport_new.cfm?id=30626" TargetMode="External"/><Relationship Id="rId620" Type="http://schemas.openxmlformats.org/officeDocument/2006/relationships/hyperlink" Target="http://www.usharbormaster.com/secure/AuxAidReport_new.cfm?id=41396" TargetMode="External"/><Relationship Id="rId718" Type="http://schemas.openxmlformats.org/officeDocument/2006/relationships/hyperlink" Target="http://maps.google.com/?output=embed&amp;q=42.17130556,-70.73222222" TargetMode="External"/><Relationship Id="rId925" Type="http://schemas.openxmlformats.org/officeDocument/2006/relationships/hyperlink" Target="http://www.usharbormaster.com/secure/auxview.cfm?recordid=25618" TargetMode="External"/><Relationship Id="rId1250" Type="http://schemas.openxmlformats.org/officeDocument/2006/relationships/hyperlink" Target="http://maps.google.com/?output=embed&amp;q=42.30915000,-70.92198333" TargetMode="External"/><Relationship Id="rId1348" Type="http://schemas.openxmlformats.org/officeDocument/2006/relationships/hyperlink" Target="http://www.usharbormaster.com/secure/auxview.cfm?recordid=28651" TargetMode="External"/><Relationship Id="rId1555" Type="http://schemas.openxmlformats.org/officeDocument/2006/relationships/hyperlink" Target="http://www.usharbormaster.com/secure/AuxAidReport_new.cfm?id=44957" TargetMode="External"/><Relationship Id="rId1762" Type="http://schemas.openxmlformats.org/officeDocument/2006/relationships/hyperlink" Target="http://maps.google.com/?output=embed&amp;q=42.63719722,-70.68630556" TargetMode="External"/><Relationship Id="rId1110" Type="http://schemas.openxmlformats.org/officeDocument/2006/relationships/hyperlink" Target="http://maps.google.com/?output=embed&amp;q=42.55936667,-70.78765000" TargetMode="External"/><Relationship Id="rId1208" Type="http://schemas.openxmlformats.org/officeDocument/2006/relationships/hyperlink" Target="http://www.usharbormaster.com/secure/auxview.cfm?recordid=27870" TargetMode="External"/><Relationship Id="rId1415" Type="http://schemas.openxmlformats.org/officeDocument/2006/relationships/hyperlink" Target="http://www.usharbormaster.com/secure/AuxAidReport_new.cfm?id=26258" TargetMode="External"/><Relationship Id="rId54" Type="http://schemas.openxmlformats.org/officeDocument/2006/relationships/hyperlink" Target="http://maps.google.com/?output=embed&amp;q=42.30495000,-70.89086667" TargetMode="External"/><Relationship Id="rId1622" Type="http://schemas.openxmlformats.org/officeDocument/2006/relationships/hyperlink" Target="http://maps.google.com/?output=embed&amp;q=42.52277778,-70.85852778" TargetMode="External"/><Relationship Id="rId1927" Type="http://schemas.openxmlformats.org/officeDocument/2006/relationships/hyperlink" Target="http://www.usharbormaster.com/secure/AuxAidReport_new.cfm?id=40105" TargetMode="External"/><Relationship Id="rId270" Type="http://schemas.openxmlformats.org/officeDocument/2006/relationships/hyperlink" Target="http://maps.google.com/?output=embed&amp;q=42.54705000,-70.91466667" TargetMode="External"/><Relationship Id="rId130" Type="http://schemas.openxmlformats.org/officeDocument/2006/relationships/hyperlink" Target="http://maps.google.com/?output=embed&amp;q=42.82252778,-70.82805556" TargetMode="External"/><Relationship Id="rId368" Type="http://schemas.openxmlformats.org/officeDocument/2006/relationships/hyperlink" Target="http://www.usharbormaster.com/secure/AuxAidReport_new.cfm?id=36905" TargetMode="External"/><Relationship Id="rId575" Type="http://schemas.openxmlformats.org/officeDocument/2006/relationships/hyperlink" Target="http://maps.google.com/?output=embed&amp;q=42.64116667,-70.76102778" TargetMode="External"/><Relationship Id="rId782" Type="http://schemas.openxmlformats.org/officeDocument/2006/relationships/hyperlink" Target="http://maps.google.com/?output=embed&amp;q=42.68853333,-70.80796111" TargetMode="External"/><Relationship Id="rId228" Type="http://schemas.openxmlformats.org/officeDocument/2006/relationships/hyperlink" Target="http://www.usharbormaster.com/secure/AuxAidReport_new.cfm?id=29058" TargetMode="External"/><Relationship Id="rId435" Type="http://schemas.openxmlformats.org/officeDocument/2006/relationships/hyperlink" Target="http://maps.google.com/?output=embed&amp;q=42.03630556,-70.66802778" TargetMode="External"/><Relationship Id="rId642" Type="http://schemas.openxmlformats.org/officeDocument/2006/relationships/hyperlink" Target="http://maps.google.com/?output=embed&amp;q=42.07275000,-70.64341667" TargetMode="External"/><Relationship Id="rId1065" Type="http://schemas.openxmlformats.org/officeDocument/2006/relationships/hyperlink" Target="http://www.usharbormaster.com/secure/auxview.cfm?recordid=27219" TargetMode="External"/><Relationship Id="rId1272" Type="http://schemas.openxmlformats.org/officeDocument/2006/relationships/hyperlink" Target="http://www.usharbormaster.com/secure/auxview.cfm?recordid=44967" TargetMode="External"/><Relationship Id="rId502" Type="http://schemas.openxmlformats.org/officeDocument/2006/relationships/hyperlink" Target="http://maps.google.com/?output=embed&amp;q=42.65490833,-70.75372778" TargetMode="External"/><Relationship Id="rId947" Type="http://schemas.openxmlformats.org/officeDocument/2006/relationships/hyperlink" Target="http://maps.google.com/?output=embed&amp;q=41.99650000,-70.66941667" TargetMode="External"/><Relationship Id="rId1132" Type="http://schemas.openxmlformats.org/officeDocument/2006/relationships/hyperlink" Target="http://www.usharbormaster.com/secure/AuxAidReport_new.cfm?id=29245" TargetMode="External"/><Relationship Id="rId1577" Type="http://schemas.openxmlformats.org/officeDocument/2006/relationships/hyperlink" Target="http://maps.google.com/?output=embed&amp;q=42.20333333,-70.71944444" TargetMode="External"/><Relationship Id="rId1784" Type="http://schemas.openxmlformats.org/officeDocument/2006/relationships/hyperlink" Target="http://www.usharbormaster.com/secure/auxview.cfm?recordid=29405" TargetMode="External"/><Relationship Id="rId1991" Type="http://schemas.openxmlformats.org/officeDocument/2006/relationships/hyperlink" Target="http://www.usharbormaster.com/secure/AuxAidReport_new.cfm?id=28786" TargetMode="External"/><Relationship Id="rId76" Type="http://schemas.openxmlformats.org/officeDocument/2006/relationships/hyperlink" Target="http://www.usharbormaster.com/secure/AuxAidReport_new.cfm?id=29049" TargetMode="External"/><Relationship Id="rId807" Type="http://schemas.openxmlformats.org/officeDocument/2006/relationships/hyperlink" Target="http://maps.google.com/?output=embed&amp;q=42.68543333,-70.81571667" TargetMode="External"/><Relationship Id="rId1437" Type="http://schemas.openxmlformats.org/officeDocument/2006/relationships/hyperlink" Target="http://maps.google.com/?output=embed&amp;q=42.75350000,-70.82333333" TargetMode="External"/><Relationship Id="rId1644" Type="http://schemas.openxmlformats.org/officeDocument/2006/relationships/hyperlink" Target="http://www.usharbormaster.com/secure/auxview.cfm?recordid=27679" TargetMode="External"/><Relationship Id="rId1851" Type="http://schemas.openxmlformats.org/officeDocument/2006/relationships/hyperlink" Target="http://www.usharbormaster.com/secure/AuxAidReport_new.cfm?id=40086" TargetMode="External"/><Relationship Id="rId1504" Type="http://schemas.openxmlformats.org/officeDocument/2006/relationships/hyperlink" Target="http://www.usharbormaster.com/secure/auxview.cfm?recordid=29977" TargetMode="External"/><Relationship Id="rId1711" Type="http://schemas.openxmlformats.org/officeDocument/2006/relationships/hyperlink" Target="http://www.usharbormaster.com/secure/AuxAidReport_new.cfm?id=30621" TargetMode="External"/><Relationship Id="rId1949" Type="http://schemas.openxmlformats.org/officeDocument/2006/relationships/hyperlink" Target="http://maps.google.com/?output=embed&amp;q=42.24716667,-70.93150000" TargetMode="External"/><Relationship Id="rId292" Type="http://schemas.openxmlformats.org/officeDocument/2006/relationships/hyperlink" Target="http://www.usharbormaster.com/secure/AuxAidReport_new.cfm?id=29391" TargetMode="External"/><Relationship Id="rId1809" Type="http://schemas.openxmlformats.org/officeDocument/2006/relationships/hyperlink" Target="http://maps.google.com/?output=embed&amp;q=42.79850000,-70.17180556" TargetMode="External"/><Relationship Id="rId597" Type="http://schemas.openxmlformats.org/officeDocument/2006/relationships/hyperlink" Target="http://www.usharbormaster.com/secure/auxview.cfm?recordid=44964" TargetMode="External"/><Relationship Id="rId152" Type="http://schemas.openxmlformats.org/officeDocument/2006/relationships/hyperlink" Target="http://www.usharbormaster.com/secure/AuxAidReport_new.cfm?id=28935" TargetMode="External"/><Relationship Id="rId457" Type="http://schemas.openxmlformats.org/officeDocument/2006/relationships/hyperlink" Target="http://www.usharbormaster.com/secure/auxview.cfm?recordid=29903" TargetMode="External"/><Relationship Id="rId1087" Type="http://schemas.openxmlformats.org/officeDocument/2006/relationships/hyperlink" Target="http://maps.google.com/?output=embed&amp;q=42.37773333,-70.99723361" TargetMode="External"/><Relationship Id="rId1294" Type="http://schemas.openxmlformats.org/officeDocument/2006/relationships/hyperlink" Target="http://maps.google.com/?output=embed&amp;q=42.16513889,-70.72458333" TargetMode="External"/><Relationship Id="rId664" Type="http://schemas.openxmlformats.org/officeDocument/2006/relationships/hyperlink" Target="http://www.usharbormaster.com/secure/AuxAidReport_new.cfm?id=42645" TargetMode="External"/><Relationship Id="rId871" Type="http://schemas.openxmlformats.org/officeDocument/2006/relationships/hyperlink" Target="http://maps.google.com/?output=embed&amp;q=41.99803611,-70.67548056" TargetMode="External"/><Relationship Id="rId969" Type="http://schemas.openxmlformats.org/officeDocument/2006/relationships/hyperlink" Target="http://www.usharbormaster.com/secure/auxview.cfm?recordid=27213" TargetMode="External"/><Relationship Id="rId1599" Type="http://schemas.openxmlformats.org/officeDocument/2006/relationships/hyperlink" Target="http://www.usharbormaster.com/secure/AuxAidReport_new.cfm?id=30792" TargetMode="External"/><Relationship Id="rId317" Type="http://schemas.openxmlformats.org/officeDocument/2006/relationships/hyperlink" Target="http://www.usharbormaster.com/secure/auxview.cfm?recordid=27365" TargetMode="External"/><Relationship Id="rId524" Type="http://schemas.openxmlformats.org/officeDocument/2006/relationships/hyperlink" Target="http://www.usharbormaster.com/secure/AuxAidReport_new.cfm?id=27950" TargetMode="External"/><Relationship Id="rId731" Type="http://schemas.openxmlformats.org/officeDocument/2006/relationships/hyperlink" Target="http://maps.google.com/?output=embed&amp;q=42.26683333,-70.89594444" TargetMode="External"/><Relationship Id="rId1154" Type="http://schemas.openxmlformats.org/officeDocument/2006/relationships/hyperlink" Target="http://maps.google.com/?output=embed&amp;q=42.50683333,-70.84169444" TargetMode="External"/><Relationship Id="rId1361" Type="http://schemas.openxmlformats.org/officeDocument/2006/relationships/hyperlink" Target="http://maps.google.com/?output=embed&amp;q=42.30197222,-71.04230556" TargetMode="External"/><Relationship Id="rId1459" Type="http://schemas.openxmlformats.org/officeDocument/2006/relationships/hyperlink" Target="http://www.usharbormaster.com/secure/AuxAidReport_new.cfm?id=41212" TargetMode="External"/><Relationship Id="rId98" Type="http://schemas.openxmlformats.org/officeDocument/2006/relationships/hyperlink" Target="http://maps.google.com/?output=embed&amp;q=42.83205556,-70.89180556" TargetMode="External"/><Relationship Id="rId829" Type="http://schemas.openxmlformats.org/officeDocument/2006/relationships/hyperlink" Target="http://www.usharbormaster.com/secure/auxview.cfm?recordid=32295" TargetMode="External"/><Relationship Id="rId1014" Type="http://schemas.openxmlformats.org/officeDocument/2006/relationships/hyperlink" Target="http://maps.google.com/?output=embed&amp;q=42.35056667,-70.99573333" TargetMode="External"/><Relationship Id="rId1221" Type="http://schemas.openxmlformats.org/officeDocument/2006/relationships/hyperlink" Target="http://maps.google.com/?output=embed&amp;q=42.23616667,-70.96227778" TargetMode="External"/><Relationship Id="rId1666" Type="http://schemas.openxmlformats.org/officeDocument/2006/relationships/hyperlink" Target="http://maps.google.com/?output=embed&amp;q=42.14622222,-70.70275000" TargetMode="External"/><Relationship Id="rId1873" Type="http://schemas.openxmlformats.org/officeDocument/2006/relationships/hyperlink" Target="http://maps.google.com/?output=embed&amp;q=42.30684722,-70.98573361" TargetMode="External"/><Relationship Id="rId1319" Type="http://schemas.openxmlformats.org/officeDocument/2006/relationships/hyperlink" Target="http://www.usharbormaster.com/secure/AuxAidReport_new.cfm?id=26044" TargetMode="External"/><Relationship Id="rId1526" Type="http://schemas.openxmlformats.org/officeDocument/2006/relationships/hyperlink" Target="http://maps.google.com/?output=embed&amp;q=42.52536500,-70.86711667" TargetMode="External"/><Relationship Id="rId1733" Type="http://schemas.openxmlformats.org/officeDocument/2006/relationships/hyperlink" Target="http://maps.google.com/?output=embed&amp;q=42.00578056,-70.66841944" TargetMode="External"/><Relationship Id="rId1940" Type="http://schemas.openxmlformats.org/officeDocument/2006/relationships/hyperlink" Target="http://www.usharbormaster.com/secure/auxview.cfm?recordid=40107" TargetMode="External"/><Relationship Id="rId25" Type="http://schemas.openxmlformats.org/officeDocument/2006/relationships/hyperlink" Target="http://www.usharbormaster.com/secure/auxview.cfm?recordid=27939" TargetMode="External"/><Relationship Id="rId1800" Type="http://schemas.openxmlformats.org/officeDocument/2006/relationships/hyperlink" Target="http://www.usharbormaster.com/secure/auxview.cfm?recordid=29401" TargetMode="External"/><Relationship Id="rId174" Type="http://schemas.openxmlformats.org/officeDocument/2006/relationships/hyperlink" Target="http://maps.google.com/?output=embed&amp;q=42.22721667,-70.96135000" TargetMode="External"/><Relationship Id="rId381" Type="http://schemas.openxmlformats.org/officeDocument/2006/relationships/hyperlink" Target="http://www.usharbormaster.com/secure/auxview.cfm?recordid=23649" TargetMode="External"/><Relationship Id="rId241" Type="http://schemas.openxmlformats.org/officeDocument/2006/relationships/hyperlink" Target="http://www.usharbormaster.com/secure/auxview.cfm?recordid=29374" TargetMode="External"/><Relationship Id="rId479" Type="http://schemas.openxmlformats.org/officeDocument/2006/relationships/hyperlink" Target="http://maps.google.com/?output=embed&amp;q=42.39326500,-71.07060833" TargetMode="External"/><Relationship Id="rId686" Type="http://schemas.openxmlformats.org/officeDocument/2006/relationships/hyperlink" Target="http://maps.google.com/?output=embed&amp;q=42.78345000,-71.02185000" TargetMode="External"/><Relationship Id="rId893" Type="http://schemas.openxmlformats.org/officeDocument/2006/relationships/hyperlink" Target="http://www.usharbormaster.com/secure/auxview.cfm?recordid=25610" TargetMode="External"/><Relationship Id="rId339" Type="http://schemas.openxmlformats.org/officeDocument/2006/relationships/hyperlink" Target="http://maps.google.com/?output=embed&amp;q=42.51083333,-70.88330556" TargetMode="External"/><Relationship Id="rId546" Type="http://schemas.openxmlformats.org/officeDocument/2006/relationships/hyperlink" Target="http://maps.google.com/?output=embed&amp;q=42.63127778,-70.77516667" TargetMode="External"/><Relationship Id="rId753" Type="http://schemas.openxmlformats.org/officeDocument/2006/relationships/hyperlink" Target="http://www.usharbormaster.com/secure/auxview.cfm?recordid=45016" TargetMode="External"/><Relationship Id="rId1176" Type="http://schemas.openxmlformats.org/officeDocument/2006/relationships/hyperlink" Target="http://www.usharbormaster.com/secure/AuxAidReport_new.cfm?id=29259" TargetMode="External"/><Relationship Id="rId1383" Type="http://schemas.openxmlformats.org/officeDocument/2006/relationships/hyperlink" Target="http://www.usharbormaster.com/secure/AuxAidReport_new.cfm?id=26197" TargetMode="External"/><Relationship Id="rId101" Type="http://schemas.openxmlformats.org/officeDocument/2006/relationships/hyperlink" Target="http://www.usharbormaster.com/secure/auxview.cfm?recordid=30700" TargetMode="External"/><Relationship Id="rId406" Type="http://schemas.openxmlformats.org/officeDocument/2006/relationships/hyperlink" Target="http://maps.google.com/?output=embed&amp;q=42.02144444,-70.63736111" TargetMode="External"/><Relationship Id="rId960" Type="http://schemas.openxmlformats.org/officeDocument/2006/relationships/hyperlink" Target="http://www.usharbormaster.com/secure/AuxAidReport_new.cfm?id=44661" TargetMode="External"/><Relationship Id="rId1036" Type="http://schemas.openxmlformats.org/officeDocument/2006/relationships/hyperlink" Target="http://www.usharbormaster.com/secure/AuxAidReport_new.cfm?id=27237" TargetMode="External"/><Relationship Id="rId1243" Type="http://schemas.openxmlformats.org/officeDocument/2006/relationships/hyperlink" Target="http://www.usharbormaster.com/secure/AuxAidReport_new.cfm?id=30579" TargetMode="External"/><Relationship Id="rId1590" Type="http://schemas.openxmlformats.org/officeDocument/2006/relationships/hyperlink" Target="http://maps.google.com/?output=embed&amp;q=42.89333333,-70.78750000" TargetMode="External"/><Relationship Id="rId1688" Type="http://schemas.openxmlformats.org/officeDocument/2006/relationships/hyperlink" Target="http://www.usharbormaster.com/secure/auxview.cfm?recordid=40063" TargetMode="External"/><Relationship Id="rId1895" Type="http://schemas.openxmlformats.org/officeDocument/2006/relationships/hyperlink" Target="http://www.usharbormaster.com/secure/AuxAidReport_new.cfm?id=40097" TargetMode="External"/><Relationship Id="rId613" Type="http://schemas.openxmlformats.org/officeDocument/2006/relationships/hyperlink" Target="http://www.usharbormaster.com/secure/auxview.cfm?recordid=41395" TargetMode="External"/><Relationship Id="rId820" Type="http://schemas.openxmlformats.org/officeDocument/2006/relationships/hyperlink" Target="http://www.usharbormaster.com/secure/AuxAidReport_new.cfm?id=32293" TargetMode="External"/><Relationship Id="rId918" Type="http://schemas.openxmlformats.org/officeDocument/2006/relationships/hyperlink" Target="http://maps.google.com/?output=embed&amp;q=42.00311111,-70.70358333" TargetMode="External"/><Relationship Id="rId1450" Type="http://schemas.openxmlformats.org/officeDocument/2006/relationships/hyperlink" Target="http://maps.google.com/?output=embed&amp;q=42.75633333,-70.82233333" TargetMode="External"/><Relationship Id="rId1548" Type="http://schemas.openxmlformats.org/officeDocument/2006/relationships/hyperlink" Target="http://www.usharbormaster.com/secure/auxview.cfm?recordid=44960" TargetMode="External"/><Relationship Id="rId1755" Type="http://schemas.openxmlformats.org/officeDocument/2006/relationships/hyperlink" Target="http://www.usharbormaster.com/secure/AuxAidReport_new.cfm?id=25237" TargetMode="External"/><Relationship Id="rId1103" Type="http://schemas.openxmlformats.org/officeDocument/2006/relationships/hyperlink" Target="http://maps.google.com/?output=embed&amp;q=42.55958333,-70.78615000" TargetMode="External"/><Relationship Id="rId1310" Type="http://schemas.openxmlformats.org/officeDocument/2006/relationships/hyperlink" Target="http://maps.google.com/?output=embed&amp;q=42.16236111,-70.73122222" TargetMode="External"/><Relationship Id="rId1408" Type="http://schemas.openxmlformats.org/officeDocument/2006/relationships/hyperlink" Target="http://www.usharbormaster.com/secure/auxview.cfm?recordid=26260" TargetMode="External"/><Relationship Id="rId1962" Type="http://schemas.openxmlformats.org/officeDocument/2006/relationships/hyperlink" Target="http://maps.google.com/?output=embed&amp;q=42.25563889,-70.94452778" TargetMode="External"/><Relationship Id="rId47" Type="http://schemas.openxmlformats.org/officeDocument/2006/relationships/hyperlink" Target="http://maps.google.com/?output=embed&amp;q=42.30436667,-70.88980000" TargetMode="External"/><Relationship Id="rId1615" Type="http://schemas.openxmlformats.org/officeDocument/2006/relationships/hyperlink" Target="http://www.usharbormaster.com/secure/AuxAidReport_new.cfm?id=29962" TargetMode="External"/><Relationship Id="rId1822" Type="http://schemas.openxmlformats.org/officeDocument/2006/relationships/hyperlink" Target="http://maps.google.com/?output=embed&amp;q=42.81946861,-70.83848583" TargetMode="External"/><Relationship Id="rId196" Type="http://schemas.openxmlformats.org/officeDocument/2006/relationships/hyperlink" Target="http://www.usharbormaster.com/secure/AuxAidReport_new.cfm?id=35429" TargetMode="External"/><Relationship Id="rId263" Type="http://schemas.openxmlformats.org/officeDocument/2006/relationships/hyperlink" Target="http://maps.google.com/?output=embed&amp;q=42.54980000,-70.91531667" TargetMode="External"/><Relationship Id="rId470" Type="http://schemas.openxmlformats.org/officeDocument/2006/relationships/hyperlink" Target="http://maps.google.com/?output=embed&amp;q=42.39189056,-71.07212278" TargetMode="External"/><Relationship Id="rId123" Type="http://schemas.openxmlformats.org/officeDocument/2006/relationships/hyperlink" Target="http://maps.google.com/?output=embed&amp;q=42.54255000,-70.86615000" TargetMode="External"/><Relationship Id="rId330" Type="http://schemas.openxmlformats.org/officeDocument/2006/relationships/hyperlink" Target="http://maps.google.com/?output=embed&amp;q=42.51152778,-70.88183333" TargetMode="External"/><Relationship Id="rId568" Type="http://schemas.openxmlformats.org/officeDocument/2006/relationships/hyperlink" Target="http://www.usharbormaster.com/secure/AuxAidReport_new.cfm?id=32324" TargetMode="External"/><Relationship Id="rId775" Type="http://schemas.openxmlformats.org/officeDocument/2006/relationships/hyperlink" Target="http://maps.google.com/?output=embed&amp;q=42.68950000,-70.80746667" TargetMode="External"/><Relationship Id="rId982" Type="http://schemas.openxmlformats.org/officeDocument/2006/relationships/hyperlink" Target="http://maps.google.com/?output=embed&amp;q=42.36793333,-70.99773333" TargetMode="External"/><Relationship Id="rId1198" Type="http://schemas.openxmlformats.org/officeDocument/2006/relationships/hyperlink" Target="http://maps.google.com/?output=embed&amp;q=42.82255556,-70.87966667" TargetMode="External"/><Relationship Id="rId428" Type="http://schemas.openxmlformats.org/officeDocument/2006/relationships/hyperlink" Target="http://www.usharbormaster.com/secure/AuxAidReport_new.cfm?id=43990" TargetMode="External"/><Relationship Id="rId635" Type="http://schemas.openxmlformats.org/officeDocument/2006/relationships/hyperlink" Target="http://maps.google.com/?output=embed&amp;q=42.08402333,-70.64831306" TargetMode="External"/><Relationship Id="rId842" Type="http://schemas.openxmlformats.org/officeDocument/2006/relationships/hyperlink" Target="http://maps.google.com/?output=embed&amp;q=42.68276667,-70.82056667" TargetMode="External"/><Relationship Id="rId1058" Type="http://schemas.openxmlformats.org/officeDocument/2006/relationships/hyperlink" Target="http://maps.google.com/?output=embed&amp;q=42.38050000,-71.00635000" TargetMode="External"/><Relationship Id="rId1265" Type="http://schemas.openxmlformats.org/officeDocument/2006/relationships/hyperlink" Target="http://maps.google.com/?output=embed&amp;q=42.48543667,-70.77628833" TargetMode="External"/><Relationship Id="rId1472" Type="http://schemas.openxmlformats.org/officeDocument/2006/relationships/hyperlink" Target="http://www.usharbormaster.com/secure/auxview.cfm?recordid=41215" TargetMode="External"/><Relationship Id="rId702" Type="http://schemas.openxmlformats.org/officeDocument/2006/relationships/hyperlink" Target="http://maps.google.com/?output=embed&amp;q=42.17548333,-70.73681667" TargetMode="External"/><Relationship Id="rId1125" Type="http://schemas.openxmlformats.org/officeDocument/2006/relationships/hyperlink" Target="http://www.usharbormaster.com/secure/auxview.cfm?recordid=29237" TargetMode="External"/><Relationship Id="rId1332" Type="http://schemas.openxmlformats.org/officeDocument/2006/relationships/hyperlink" Target="http://www.usharbormaster.com/secure/auxview.cfm?recordid=42725" TargetMode="External"/><Relationship Id="rId1777" Type="http://schemas.openxmlformats.org/officeDocument/2006/relationships/hyperlink" Target="http://maps.google.com/?output=embed&amp;q=42.30781500,-71.04295667" TargetMode="External"/><Relationship Id="rId1984" Type="http://schemas.openxmlformats.org/officeDocument/2006/relationships/hyperlink" Target="http://www.usharbormaster.com/secure/auxview.cfm?recordid=28784" TargetMode="External"/><Relationship Id="rId69" Type="http://schemas.openxmlformats.org/officeDocument/2006/relationships/hyperlink" Target="http://www.usharbormaster.com/secure/auxview.cfm?recordid=29041" TargetMode="External"/><Relationship Id="rId1637" Type="http://schemas.openxmlformats.org/officeDocument/2006/relationships/hyperlink" Target="http://maps.google.com/?output=embed&amp;q=42.52080556,-70.84461111" TargetMode="External"/><Relationship Id="rId1844" Type="http://schemas.openxmlformats.org/officeDocument/2006/relationships/hyperlink" Target="http://www.usharbormaster.com/secure/auxview.cfm?recordid=27913" TargetMode="External"/><Relationship Id="rId1704" Type="http://schemas.openxmlformats.org/officeDocument/2006/relationships/hyperlink" Target="http://www.usharbormaster.com/secure/auxview.cfm?recordid=41399" TargetMode="External"/><Relationship Id="rId285" Type="http://schemas.openxmlformats.org/officeDocument/2006/relationships/hyperlink" Target="http://www.usharbormaster.com/secure/auxview.cfm?recordid=29390" TargetMode="External"/><Relationship Id="rId1911" Type="http://schemas.openxmlformats.org/officeDocument/2006/relationships/hyperlink" Target="http://www.usharbormaster.com/secure/AuxAidReport_new.cfm?id=40101" TargetMode="External"/><Relationship Id="rId492" Type="http://schemas.openxmlformats.org/officeDocument/2006/relationships/hyperlink" Target="http://www.usharbormaster.com/secure/AuxAidReport_new.cfm?id=42557" TargetMode="External"/><Relationship Id="rId797" Type="http://schemas.openxmlformats.org/officeDocument/2006/relationships/hyperlink" Target="http://www.usharbormaster.com/secure/auxview.cfm?recordid=32292" TargetMode="External"/><Relationship Id="rId145" Type="http://schemas.openxmlformats.org/officeDocument/2006/relationships/hyperlink" Target="http://www.usharbormaster.com/secure/auxview.cfm?recordid=44636" TargetMode="External"/><Relationship Id="rId352" Type="http://schemas.openxmlformats.org/officeDocument/2006/relationships/hyperlink" Target="http://www.usharbormaster.com/secure/AuxAidReport_new.cfm?id=23637" TargetMode="External"/><Relationship Id="rId1287" Type="http://schemas.openxmlformats.org/officeDocument/2006/relationships/hyperlink" Target="http://www.usharbormaster.com/secure/AuxAidReport_new.cfm?id=41256" TargetMode="External"/><Relationship Id="rId212" Type="http://schemas.openxmlformats.org/officeDocument/2006/relationships/hyperlink" Target="http://www.usharbormaster.com/secure/AuxAidReport_new.cfm?id=44376" TargetMode="External"/><Relationship Id="rId657" Type="http://schemas.openxmlformats.org/officeDocument/2006/relationships/hyperlink" Target="http://www.usharbormaster.com/secure/auxview.cfm?recordid=42644" TargetMode="External"/><Relationship Id="rId864" Type="http://schemas.openxmlformats.org/officeDocument/2006/relationships/hyperlink" Target="http://www.usharbormaster.com/secure/AuxAidReport_new.cfm?id=29055" TargetMode="External"/><Relationship Id="rId1494" Type="http://schemas.openxmlformats.org/officeDocument/2006/relationships/hyperlink" Target="http://maps.google.com/?output=embed&amp;q=42.46916667,-70.88638889" TargetMode="External"/><Relationship Id="rId1799" Type="http://schemas.openxmlformats.org/officeDocument/2006/relationships/hyperlink" Target="http://www.usharbormaster.com/secure/AuxAidReport_new.cfm?id=29402" TargetMode="External"/><Relationship Id="rId517" Type="http://schemas.openxmlformats.org/officeDocument/2006/relationships/hyperlink" Target="http://www.usharbormaster.com/secure/auxview.cfm?recordid=27949" TargetMode="External"/><Relationship Id="rId724" Type="http://schemas.openxmlformats.org/officeDocument/2006/relationships/hyperlink" Target="http://www.usharbormaster.com/secure/AuxAidReport_new.cfm?id=23669" TargetMode="External"/><Relationship Id="rId931" Type="http://schemas.openxmlformats.org/officeDocument/2006/relationships/hyperlink" Target="http://maps.google.com/?output=embed&amp;q=42.00319444,-70.70688889" TargetMode="External"/><Relationship Id="rId1147" Type="http://schemas.openxmlformats.org/officeDocument/2006/relationships/hyperlink" Target="http://maps.google.com/?output=embed&amp;q=42.50736111,-70.84080556" TargetMode="External"/><Relationship Id="rId1354" Type="http://schemas.openxmlformats.org/officeDocument/2006/relationships/hyperlink" Target="http://maps.google.com/?output=embed&amp;q=42.39898639,-70.61677444" TargetMode="External"/><Relationship Id="rId1561" Type="http://schemas.openxmlformats.org/officeDocument/2006/relationships/hyperlink" Target="http://maps.google.com/?output=embed&amp;q=42.18750000,-70.70783333" TargetMode="External"/><Relationship Id="rId60" Type="http://schemas.openxmlformats.org/officeDocument/2006/relationships/hyperlink" Target="http://www.usharbormaster.com/secure/AuxAidReport_new.cfm?id=27876" TargetMode="External"/><Relationship Id="rId1007" Type="http://schemas.openxmlformats.org/officeDocument/2006/relationships/hyperlink" Target="http://maps.google.com/?output=embed&amp;q=42.35260000,-70.99226667" TargetMode="External"/><Relationship Id="rId1214" Type="http://schemas.openxmlformats.org/officeDocument/2006/relationships/hyperlink" Target="http://maps.google.com/?output=embed&amp;q=42.83277778,-70.90055556" TargetMode="External"/><Relationship Id="rId1421" Type="http://schemas.openxmlformats.org/officeDocument/2006/relationships/hyperlink" Target="http://maps.google.com/?output=embed&amp;q=42.74450000,-70.81941667" TargetMode="External"/><Relationship Id="rId1659" Type="http://schemas.openxmlformats.org/officeDocument/2006/relationships/hyperlink" Target="http://www.usharbormaster.com/secure/AuxAidReport_new.cfm?id=23695" TargetMode="External"/><Relationship Id="rId1866" Type="http://schemas.openxmlformats.org/officeDocument/2006/relationships/hyperlink" Target="http://maps.google.com/?output=embed&amp;q=42.30652056,-70.98654556" TargetMode="External"/><Relationship Id="rId1519" Type="http://schemas.openxmlformats.org/officeDocument/2006/relationships/hyperlink" Target="http://www.usharbormaster.com/secure/AuxAidReport_new.cfm?id=44965" TargetMode="External"/><Relationship Id="rId1726" Type="http://schemas.openxmlformats.org/officeDocument/2006/relationships/hyperlink" Target="http://maps.google.com/?output=embed&amp;q=42.00216667,-70.67066667" TargetMode="External"/><Relationship Id="rId1933" Type="http://schemas.openxmlformats.org/officeDocument/2006/relationships/hyperlink" Target="http://maps.google.com/?output=embed&amp;q=42.30987944,-70.97848500" TargetMode="External"/><Relationship Id="rId18" Type="http://schemas.openxmlformats.org/officeDocument/2006/relationships/hyperlink" Target="http://maps.google.com/?output=embed&amp;q=42.29869444,-70.88861111" TargetMode="External"/><Relationship Id="rId167" Type="http://schemas.openxmlformats.org/officeDocument/2006/relationships/hyperlink" Target="http://maps.google.com/?output=embed&amp;q=42.22551667,-70.96338333" TargetMode="External"/><Relationship Id="rId374" Type="http://schemas.openxmlformats.org/officeDocument/2006/relationships/hyperlink" Target="http://maps.google.com/?output=embed&amp;q=42.03291667,-70.63538889" TargetMode="External"/><Relationship Id="rId581" Type="http://schemas.openxmlformats.org/officeDocument/2006/relationships/hyperlink" Target="http://www.usharbormaster.com/secure/auxview.cfm?recordid=32328" TargetMode="External"/><Relationship Id="rId234" Type="http://schemas.openxmlformats.org/officeDocument/2006/relationships/hyperlink" Target="http://maps.google.com/?output=embed&amp;q=42.26222222,-70.89416667" TargetMode="External"/><Relationship Id="rId679" Type="http://schemas.openxmlformats.org/officeDocument/2006/relationships/hyperlink" Target="http://maps.google.com/?output=embed&amp;q=42.77333333,-71.07111111" TargetMode="External"/><Relationship Id="rId886" Type="http://schemas.openxmlformats.org/officeDocument/2006/relationships/hyperlink" Target="http://maps.google.com/?output=embed&amp;q=42.00438889,-70.68452778" TargetMode="External"/><Relationship Id="rId2" Type="http://schemas.openxmlformats.org/officeDocument/2006/relationships/hyperlink" Target="http://www.usharbormaster.com/secure/auxviewall.cfm" TargetMode="External"/><Relationship Id="rId441" Type="http://schemas.openxmlformats.org/officeDocument/2006/relationships/hyperlink" Target="http://www.usharbormaster.com/secure/auxview.cfm?recordid=44004" TargetMode="External"/><Relationship Id="rId539" Type="http://schemas.openxmlformats.org/officeDocument/2006/relationships/hyperlink" Target="http://maps.google.com/?output=embed&amp;q=42.64133333,-70.76138889" TargetMode="External"/><Relationship Id="rId746" Type="http://schemas.openxmlformats.org/officeDocument/2006/relationships/hyperlink" Target="http://maps.google.com/?output=embed&amp;q=42.24791667,-70.88688889" TargetMode="External"/><Relationship Id="rId1071" Type="http://schemas.openxmlformats.org/officeDocument/2006/relationships/hyperlink" Target="http://maps.google.com/?output=embed&amp;q=42.37516667,-70.99810000" TargetMode="External"/><Relationship Id="rId1169" Type="http://schemas.openxmlformats.org/officeDocument/2006/relationships/hyperlink" Target="http://www.usharbormaster.com/secure/auxview.cfm?recordid=29258" TargetMode="External"/><Relationship Id="rId1376" Type="http://schemas.openxmlformats.org/officeDocument/2006/relationships/hyperlink" Target="http://www.usharbormaster.com/secure/auxview.cfm?recordid=26196" TargetMode="External"/><Relationship Id="rId1583" Type="http://schemas.openxmlformats.org/officeDocument/2006/relationships/hyperlink" Target="http://www.usharbormaster.com/secure/AuxAidReport_new.cfm?id=23966" TargetMode="External"/><Relationship Id="rId301" Type="http://schemas.openxmlformats.org/officeDocument/2006/relationships/hyperlink" Target="http://www.usharbormaster.com/secure/auxview.cfm?recordid=27960" TargetMode="External"/><Relationship Id="rId953" Type="http://schemas.openxmlformats.org/officeDocument/2006/relationships/hyperlink" Target="http://www.usharbormaster.com/secure/auxview.cfm?recordid=25602" TargetMode="External"/><Relationship Id="rId1029" Type="http://schemas.openxmlformats.org/officeDocument/2006/relationships/hyperlink" Target="http://www.usharbormaster.com/secure/auxview.cfm?recordid=27236" TargetMode="External"/><Relationship Id="rId1236" Type="http://schemas.openxmlformats.org/officeDocument/2006/relationships/hyperlink" Target="http://www.usharbormaster.com/secure/auxview.cfm?recordid=30658" TargetMode="External"/><Relationship Id="rId1790" Type="http://schemas.openxmlformats.org/officeDocument/2006/relationships/hyperlink" Target="http://maps.google.com/?output=embed&amp;q=42.30911667,-71.04177667" TargetMode="External"/><Relationship Id="rId1888" Type="http://schemas.openxmlformats.org/officeDocument/2006/relationships/hyperlink" Target="http://www.usharbormaster.com/secure/auxview.cfm?recordid=40098" TargetMode="External"/><Relationship Id="rId82" Type="http://schemas.openxmlformats.org/officeDocument/2006/relationships/hyperlink" Target="http://maps.google.com/?output=embed&amp;q=42.18000000,-70.71000000" TargetMode="External"/><Relationship Id="rId606" Type="http://schemas.openxmlformats.org/officeDocument/2006/relationships/hyperlink" Target="http://maps.google.com/?output=embed&amp;q=42.62998056,-70.69069444" TargetMode="External"/><Relationship Id="rId813" Type="http://schemas.openxmlformats.org/officeDocument/2006/relationships/hyperlink" Target="http://www.usharbormaster.com/secure/auxview.cfm?recordid=32303" TargetMode="External"/><Relationship Id="rId1443" Type="http://schemas.openxmlformats.org/officeDocument/2006/relationships/hyperlink" Target="http://www.usharbormaster.com/secure/AuxAidReport_new.cfm?id=25721" TargetMode="External"/><Relationship Id="rId1650" Type="http://schemas.openxmlformats.org/officeDocument/2006/relationships/hyperlink" Target="http://maps.google.com/?output=embed&amp;q=42.15580556,-70.70663889" TargetMode="External"/><Relationship Id="rId1748" Type="http://schemas.openxmlformats.org/officeDocument/2006/relationships/hyperlink" Target="http://www.usharbormaster.com/secure/auxview.cfm?recordid=37914" TargetMode="External"/><Relationship Id="rId1303" Type="http://schemas.openxmlformats.org/officeDocument/2006/relationships/hyperlink" Target="http://www.usharbormaster.com/secure/AuxAidReport_new.cfm?id=27686" TargetMode="External"/><Relationship Id="rId1510" Type="http://schemas.openxmlformats.org/officeDocument/2006/relationships/hyperlink" Target="http://maps.google.com/?output=embed&amp;q=42.44373333,-70.96614444" TargetMode="External"/><Relationship Id="rId1955" Type="http://schemas.openxmlformats.org/officeDocument/2006/relationships/hyperlink" Target="http://www.usharbormaster.com/secure/AuxAidReport_new.cfm?id=30939" TargetMode="External"/><Relationship Id="rId1608" Type="http://schemas.openxmlformats.org/officeDocument/2006/relationships/hyperlink" Target="http://www.usharbormaster.com/secure/auxview.cfm?recordid=29963" TargetMode="External"/><Relationship Id="rId1815" Type="http://schemas.openxmlformats.org/officeDocument/2006/relationships/hyperlink" Target="http://www.usharbormaster.com/secure/AuxAidReport_new.cfm?id=27077" TargetMode="External"/><Relationship Id="rId189" Type="http://schemas.openxmlformats.org/officeDocument/2006/relationships/hyperlink" Target="http://www.usharbormaster.com/secure/auxview.cfm?recordid=35428" TargetMode="External"/><Relationship Id="rId396" Type="http://schemas.openxmlformats.org/officeDocument/2006/relationships/hyperlink" Target="http://www.usharbormaster.com/secure/AuxAidReport_new.cfm?id=23651" TargetMode="External"/><Relationship Id="rId256" Type="http://schemas.openxmlformats.org/officeDocument/2006/relationships/hyperlink" Target="http://www.usharbormaster.com/secure/AuxAidReport_new.cfm?id=29377" TargetMode="External"/><Relationship Id="rId463" Type="http://schemas.openxmlformats.org/officeDocument/2006/relationships/hyperlink" Target="http://maps.google.com/?output=embed&amp;q=42.39176000,-71.07221000" TargetMode="External"/><Relationship Id="rId670" Type="http://schemas.openxmlformats.org/officeDocument/2006/relationships/hyperlink" Target="http://maps.google.com/?output=embed&amp;q=42.77235000,-71.02821667" TargetMode="External"/><Relationship Id="rId1093" Type="http://schemas.openxmlformats.org/officeDocument/2006/relationships/hyperlink" Target="http://www.usharbormaster.com/secure/auxview.cfm?recordid=44627" TargetMode="External"/><Relationship Id="rId116" Type="http://schemas.openxmlformats.org/officeDocument/2006/relationships/hyperlink" Target="http://www.usharbormaster.com/secure/AuxAidReport_new.cfm?id=29048" TargetMode="External"/><Relationship Id="rId323" Type="http://schemas.openxmlformats.org/officeDocument/2006/relationships/hyperlink" Target="http://maps.google.com/?output=embed&amp;q=42.51211111,-70.88055556" TargetMode="External"/><Relationship Id="rId530" Type="http://schemas.openxmlformats.org/officeDocument/2006/relationships/hyperlink" Target="http://maps.google.com/?output=embed&amp;q=42.64491667,-70.76108333" TargetMode="External"/><Relationship Id="rId768" Type="http://schemas.openxmlformats.org/officeDocument/2006/relationships/hyperlink" Target="http://www.usharbormaster.com/secure/AuxAidReport_new.cfm?id=32296" TargetMode="External"/><Relationship Id="rId975" Type="http://schemas.openxmlformats.org/officeDocument/2006/relationships/hyperlink" Target="http://maps.google.com/?output=embed&amp;q=42.37291667,-70.99891667" TargetMode="External"/><Relationship Id="rId1160" Type="http://schemas.openxmlformats.org/officeDocument/2006/relationships/hyperlink" Target="http://www.usharbormaster.com/secure/AuxAidReport_new.cfm?id=29236" TargetMode="External"/><Relationship Id="rId1398" Type="http://schemas.openxmlformats.org/officeDocument/2006/relationships/hyperlink" Target="http://maps.google.com/?output=embed&amp;q=42.51436111,-70.88416667" TargetMode="External"/><Relationship Id="rId2004" Type="http://schemas.openxmlformats.org/officeDocument/2006/relationships/hyperlink" Target="http://www.usharbormaster.com/secure/auxview.cfm?recordid=31201" TargetMode="External"/><Relationship Id="rId628" Type="http://schemas.openxmlformats.org/officeDocument/2006/relationships/hyperlink" Target="http://www.usharbormaster.com/secure/AuxAidReport_new.cfm?id=29063" TargetMode="External"/><Relationship Id="rId835" Type="http://schemas.openxmlformats.org/officeDocument/2006/relationships/hyperlink" Target="http://maps.google.com/?output=embed&amp;q=42.69276667,-70.78613333" TargetMode="External"/><Relationship Id="rId1258" Type="http://schemas.openxmlformats.org/officeDocument/2006/relationships/hyperlink" Target="http://maps.google.com/?output=embed&amp;q=42.48711389,-70.60926389" TargetMode="External"/><Relationship Id="rId1465" Type="http://schemas.openxmlformats.org/officeDocument/2006/relationships/hyperlink" Target="http://maps.google.com/?output=embed&amp;q=42.75836111,-70.82808333" TargetMode="External"/><Relationship Id="rId1672" Type="http://schemas.openxmlformats.org/officeDocument/2006/relationships/hyperlink" Target="http://www.usharbormaster.com/secure/auxview.cfm?recordid=26039" TargetMode="External"/><Relationship Id="rId1020" Type="http://schemas.openxmlformats.org/officeDocument/2006/relationships/hyperlink" Target="http://www.usharbormaster.com/secure/AuxAidReport_new.cfm?id=27233" TargetMode="External"/><Relationship Id="rId1118" Type="http://schemas.openxmlformats.org/officeDocument/2006/relationships/hyperlink" Target="http://maps.google.com/?output=embed&amp;q=42.55928333,-70.79155000" TargetMode="External"/><Relationship Id="rId1325" Type="http://schemas.openxmlformats.org/officeDocument/2006/relationships/hyperlink" Target="http://maps.google.com/?output=embed&amp;q=42.16044444,-70.73277778" TargetMode="External"/><Relationship Id="rId1532" Type="http://schemas.openxmlformats.org/officeDocument/2006/relationships/hyperlink" Target="http://www.usharbormaster.com/secure/auxview.cfm?recordid=29171" TargetMode="External"/><Relationship Id="rId1977" Type="http://schemas.openxmlformats.org/officeDocument/2006/relationships/hyperlink" Target="http://maps.google.com/?output=embed&amp;q=42.46669889,-70.68356000" TargetMode="External"/><Relationship Id="rId902" Type="http://schemas.openxmlformats.org/officeDocument/2006/relationships/hyperlink" Target="http://maps.google.com/?output=embed&amp;q=42.00741667,-70.69491667" TargetMode="External"/><Relationship Id="rId1837" Type="http://schemas.openxmlformats.org/officeDocument/2006/relationships/hyperlink" Target="http://maps.google.com/?output=embed&amp;q=42.25133333,-70.93483333" TargetMode="External"/><Relationship Id="rId31" Type="http://schemas.openxmlformats.org/officeDocument/2006/relationships/hyperlink" Target="http://maps.google.com/?output=embed&amp;q=42.30191667,-70.88763333" TargetMode="External"/><Relationship Id="rId180" Type="http://schemas.openxmlformats.org/officeDocument/2006/relationships/hyperlink" Target="http://www.usharbormaster.com/secure/AuxAidReport_new.cfm?id=44966" TargetMode="External"/><Relationship Id="rId278" Type="http://schemas.openxmlformats.org/officeDocument/2006/relationships/hyperlink" Target="http://maps.google.com/?output=embed&amp;q=42.54571389,-70.91362500" TargetMode="External"/><Relationship Id="rId1904" Type="http://schemas.openxmlformats.org/officeDocument/2006/relationships/hyperlink" Target="http://www.usharbormaster.com/secure/auxview.cfm?recordid=40102" TargetMode="External"/><Relationship Id="rId485" Type="http://schemas.openxmlformats.org/officeDocument/2006/relationships/hyperlink" Target="http://www.usharbormaster.com/secure/auxview.cfm?recordid=42558" TargetMode="External"/><Relationship Id="rId692" Type="http://schemas.openxmlformats.org/officeDocument/2006/relationships/hyperlink" Target="http://www.usharbormaster.com/secure/AuxAidReport_new.cfm?id=29278" TargetMode="External"/><Relationship Id="rId138" Type="http://schemas.openxmlformats.org/officeDocument/2006/relationships/hyperlink" Target="http://maps.google.com/?output=embed&amp;q=42.04519444,-70.66891667" TargetMode="External"/><Relationship Id="rId345" Type="http://schemas.openxmlformats.org/officeDocument/2006/relationships/hyperlink" Target="http://www.usharbormaster.com/secure/auxview.cfm?recordid=27372" TargetMode="External"/><Relationship Id="rId552" Type="http://schemas.openxmlformats.org/officeDocument/2006/relationships/hyperlink" Target="http://www.usharbormaster.com/secure/AuxAidReport_new.cfm?id=32320" TargetMode="External"/><Relationship Id="rId997" Type="http://schemas.openxmlformats.org/officeDocument/2006/relationships/hyperlink" Target="http://www.usharbormaster.com/secure/auxview.cfm?recordid=27229" TargetMode="External"/><Relationship Id="rId1182" Type="http://schemas.openxmlformats.org/officeDocument/2006/relationships/hyperlink" Target="http://maps.google.com/?output=embed&amp;q=42.83238889,-70.89444444" TargetMode="External"/><Relationship Id="rId205" Type="http://schemas.openxmlformats.org/officeDocument/2006/relationships/hyperlink" Target="http://www.usharbormaster.com/secure/auxview.cfm?recordid=44378" TargetMode="External"/><Relationship Id="rId412" Type="http://schemas.openxmlformats.org/officeDocument/2006/relationships/hyperlink" Target="http://www.usharbormaster.com/secure/AuxAidReport_new.cfm?id=23644" TargetMode="External"/><Relationship Id="rId857" Type="http://schemas.openxmlformats.org/officeDocument/2006/relationships/hyperlink" Target="http://www.usharbormaster.com/secure/auxview.cfm?recordid=29054" TargetMode="External"/><Relationship Id="rId1042" Type="http://schemas.openxmlformats.org/officeDocument/2006/relationships/hyperlink" Target="http://maps.google.com/?output=embed&amp;q=42.35426667,-71.02203333" TargetMode="External"/><Relationship Id="rId1487" Type="http://schemas.openxmlformats.org/officeDocument/2006/relationships/hyperlink" Target="http://www.usharbormaster.com/secure/AuxAidReport_new.cfm?id=41218" TargetMode="External"/><Relationship Id="rId1694" Type="http://schemas.openxmlformats.org/officeDocument/2006/relationships/hyperlink" Target="http://maps.google.com/?output=embed&amp;q=42.31988333,-70.98850000" TargetMode="External"/><Relationship Id="rId717" Type="http://schemas.openxmlformats.org/officeDocument/2006/relationships/hyperlink" Target="http://www.usharbormaster.com/secure/auxview.cfm?recordid=23668" TargetMode="External"/><Relationship Id="rId924" Type="http://schemas.openxmlformats.org/officeDocument/2006/relationships/hyperlink" Target="http://www.usharbormaster.com/secure/AuxAidReport_new.cfm?id=25617" TargetMode="External"/><Relationship Id="rId1347" Type="http://schemas.openxmlformats.org/officeDocument/2006/relationships/hyperlink" Target="http://www.usharbormaster.com/secure/AuxAidReport_new.cfm?id=42728" TargetMode="External"/><Relationship Id="rId1554" Type="http://schemas.openxmlformats.org/officeDocument/2006/relationships/hyperlink" Target="http://maps.google.com/?output=embed&amp;q=42.18583333,-70.69133333" TargetMode="External"/><Relationship Id="rId1761" Type="http://schemas.openxmlformats.org/officeDocument/2006/relationships/hyperlink" Target="http://maps.google.com/?output=embed&amp;q=42.63719722,-70.68630556" TargetMode="External"/><Relationship Id="rId1999" Type="http://schemas.openxmlformats.org/officeDocument/2006/relationships/hyperlink" Target="http://www.usharbormaster.com/secure/AuxAidReport_new.cfm?id=28803" TargetMode="External"/><Relationship Id="rId53" Type="http://schemas.openxmlformats.org/officeDocument/2006/relationships/hyperlink" Target="http://www.usharbormaster.com/secure/auxview.cfm?recordid=27132" TargetMode="External"/><Relationship Id="rId1207" Type="http://schemas.openxmlformats.org/officeDocument/2006/relationships/hyperlink" Target="http://www.usharbormaster.com/secure/AuxAidReport_new.cfm?id=27871" TargetMode="External"/><Relationship Id="rId1414" Type="http://schemas.openxmlformats.org/officeDocument/2006/relationships/hyperlink" Target="http://maps.google.com/?output=embed&amp;q=42.51358333,-70.88588889" TargetMode="External"/><Relationship Id="rId1621" Type="http://schemas.openxmlformats.org/officeDocument/2006/relationships/hyperlink" Target="http://maps.google.com/?output=embed&amp;q=42.52277778,-70.85852778" TargetMode="External"/><Relationship Id="rId1859" Type="http://schemas.openxmlformats.org/officeDocument/2006/relationships/hyperlink" Target="http://www.usharbormaster.com/secure/AuxAidReport_new.cfm?id=40087" TargetMode="External"/><Relationship Id="rId1719" Type="http://schemas.openxmlformats.org/officeDocument/2006/relationships/hyperlink" Target="http://www.usharbormaster.com/secure/AuxAidReport_new.cfm?id=30623" TargetMode="External"/><Relationship Id="rId1926" Type="http://schemas.openxmlformats.org/officeDocument/2006/relationships/hyperlink" Target="http://maps.google.com/?output=embed&amp;q=42.30889944,-70.98092333" TargetMode="External"/><Relationship Id="rId367" Type="http://schemas.openxmlformats.org/officeDocument/2006/relationships/hyperlink" Target="http://maps.google.com/?output=embed&amp;q=42.30519444,-71.05155556" TargetMode="External"/><Relationship Id="rId574" Type="http://schemas.openxmlformats.org/officeDocument/2006/relationships/hyperlink" Target="http://maps.google.com/?output=embed&amp;q=42.64116667,-70.76102778" TargetMode="External"/><Relationship Id="rId227" Type="http://schemas.openxmlformats.org/officeDocument/2006/relationships/hyperlink" Target="http://maps.google.com/?output=embed&amp;q=42.64466944,-70.68666667" TargetMode="External"/><Relationship Id="rId781" Type="http://schemas.openxmlformats.org/officeDocument/2006/relationships/hyperlink" Target="http://www.usharbormaster.com/secure/auxview.cfm?recordid=32306" TargetMode="External"/><Relationship Id="rId879" Type="http://schemas.openxmlformats.org/officeDocument/2006/relationships/hyperlink" Target="http://maps.google.com/?output=embed&amp;q=42.00166667,-70.67650000" TargetMode="External"/><Relationship Id="rId434" Type="http://schemas.openxmlformats.org/officeDocument/2006/relationships/hyperlink" Target="http://maps.google.com/?output=embed&amp;q=42.03630556,-70.66802778" TargetMode="External"/><Relationship Id="rId641" Type="http://schemas.openxmlformats.org/officeDocument/2006/relationships/hyperlink" Target="http://www.usharbormaster.com/secure/auxview.cfm?recordid=44963" TargetMode="External"/><Relationship Id="rId739" Type="http://schemas.openxmlformats.org/officeDocument/2006/relationships/hyperlink" Target="http://maps.google.com/?output=embed&amp;q=42.25356667,-70.87868333" TargetMode="External"/><Relationship Id="rId1064" Type="http://schemas.openxmlformats.org/officeDocument/2006/relationships/hyperlink" Target="http://www.usharbormaster.com/secure/AuxAidReport_new.cfm?id=27218" TargetMode="External"/><Relationship Id="rId1271" Type="http://schemas.openxmlformats.org/officeDocument/2006/relationships/hyperlink" Target="http://www.usharbormaster.com/secure/AuxAidReport_new.cfm?id=23629" TargetMode="External"/><Relationship Id="rId1369" Type="http://schemas.openxmlformats.org/officeDocument/2006/relationships/hyperlink" Target="http://maps.google.com/?output=embed&amp;q=42.20477778,-70.71575000" TargetMode="External"/><Relationship Id="rId1576" Type="http://schemas.openxmlformats.org/officeDocument/2006/relationships/hyperlink" Target="http://www.usharbormaster.com/secure/auxview.cfm?recordid=26407" TargetMode="External"/><Relationship Id="rId501" Type="http://schemas.openxmlformats.org/officeDocument/2006/relationships/hyperlink" Target="http://www.usharbormaster.com/secure/auxview.cfm?recordid=27945" TargetMode="External"/><Relationship Id="rId946" Type="http://schemas.openxmlformats.org/officeDocument/2006/relationships/hyperlink" Target="http://maps.google.com/?output=embed&amp;q=41.99650000,-70.66941667" TargetMode="External"/><Relationship Id="rId1131" Type="http://schemas.openxmlformats.org/officeDocument/2006/relationships/hyperlink" Target="http://maps.google.com/?output=embed&amp;q=42.50502778,-70.84377778" TargetMode="External"/><Relationship Id="rId1229" Type="http://schemas.openxmlformats.org/officeDocument/2006/relationships/hyperlink" Target="http://maps.google.com/?output=embed&amp;q=42.63691111,-70.67619722" TargetMode="External"/><Relationship Id="rId1783" Type="http://schemas.openxmlformats.org/officeDocument/2006/relationships/hyperlink" Target="http://www.usharbormaster.com/secure/AuxAidReport_new.cfm?id=29406" TargetMode="External"/><Relationship Id="rId1990" Type="http://schemas.openxmlformats.org/officeDocument/2006/relationships/hyperlink" Target="http://maps.google.com/?output=embed&amp;q=42.33347194,-70.45468194" TargetMode="External"/><Relationship Id="rId75" Type="http://schemas.openxmlformats.org/officeDocument/2006/relationships/hyperlink" Target="http://maps.google.com/?output=embed&amp;q=42.61966944,-70.68619444" TargetMode="External"/><Relationship Id="rId806" Type="http://schemas.openxmlformats.org/officeDocument/2006/relationships/hyperlink" Target="http://maps.google.com/?output=embed&amp;q=42.68543333,-70.81571667" TargetMode="External"/><Relationship Id="rId1436" Type="http://schemas.openxmlformats.org/officeDocument/2006/relationships/hyperlink" Target="http://www.usharbormaster.com/secure/auxview.cfm?recordid=26759" TargetMode="External"/><Relationship Id="rId1643" Type="http://schemas.openxmlformats.org/officeDocument/2006/relationships/hyperlink" Target="http://www.usharbormaster.com/secure/AuxAidReport_new.cfm?id=29039" TargetMode="External"/><Relationship Id="rId1850" Type="http://schemas.openxmlformats.org/officeDocument/2006/relationships/hyperlink" Target="http://maps.google.com/?output=embed&amp;q=42.30912250,-70.98003472" TargetMode="External"/><Relationship Id="rId1503" Type="http://schemas.openxmlformats.org/officeDocument/2006/relationships/hyperlink" Target="http://www.usharbormaster.com/secure/AuxAidReport_new.cfm?id=27931" TargetMode="External"/><Relationship Id="rId1710" Type="http://schemas.openxmlformats.org/officeDocument/2006/relationships/hyperlink" Target="http://maps.google.com/?output=embed&amp;q=42.32373333,-70.99145000" TargetMode="External"/><Relationship Id="rId1948" Type="http://schemas.openxmlformats.org/officeDocument/2006/relationships/hyperlink" Target="http://www.usharbormaster.com/secure/auxview.cfm?recordid=30938" TargetMode="External"/><Relationship Id="rId291" Type="http://schemas.openxmlformats.org/officeDocument/2006/relationships/hyperlink" Target="http://maps.google.com/?output=embed&amp;q=42.54560000,-70.91013333" TargetMode="External"/><Relationship Id="rId1808" Type="http://schemas.openxmlformats.org/officeDocument/2006/relationships/hyperlink" Target="http://www.usharbormaster.com/secure/auxview.cfm?recordid=29178" TargetMode="External"/><Relationship Id="rId151" Type="http://schemas.openxmlformats.org/officeDocument/2006/relationships/hyperlink" Target="http://maps.google.com/?output=embed&amp;q=42.22775000,-70.96111667" TargetMode="External"/><Relationship Id="rId389" Type="http://schemas.openxmlformats.org/officeDocument/2006/relationships/hyperlink" Target="http://www.usharbormaster.com/secure/auxview.cfm?recordid=23650" TargetMode="External"/><Relationship Id="rId596" Type="http://schemas.openxmlformats.org/officeDocument/2006/relationships/hyperlink" Target="http://www.usharbormaster.com/secure/AuxAidReport_new.cfm?id=29580" TargetMode="External"/><Relationship Id="rId249" Type="http://schemas.openxmlformats.org/officeDocument/2006/relationships/hyperlink" Target="http://www.usharbormaster.com/secure/auxview.cfm?recordid=29376" TargetMode="External"/><Relationship Id="rId456" Type="http://schemas.openxmlformats.org/officeDocument/2006/relationships/hyperlink" Target="http://www.usharbormaster.com/secure/AuxAidReport_new.cfm?id=32311" TargetMode="External"/><Relationship Id="rId663" Type="http://schemas.openxmlformats.org/officeDocument/2006/relationships/hyperlink" Target="http://maps.google.com/?output=embed&amp;q=42.77166667,-71.08361111" TargetMode="External"/><Relationship Id="rId870" Type="http://schemas.openxmlformats.org/officeDocument/2006/relationships/hyperlink" Target="http://maps.google.com/?output=embed&amp;q=41.99803611,-70.67548056" TargetMode="External"/><Relationship Id="rId1086" Type="http://schemas.openxmlformats.org/officeDocument/2006/relationships/hyperlink" Target="http://maps.google.com/?output=embed&amp;q=42.37773333,-70.99723361" TargetMode="External"/><Relationship Id="rId1293" Type="http://schemas.openxmlformats.org/officeDocument/2006/relationships/hyperlink" Target="http://maps.google.com/?output=embed&amp;q=42.16513889,-70.72458333" TargetMode="External"/><Relationship Id="rId109" Type="http://schemas.openxmlformats.org/officeDocument/2006/relationships/hyperlink" Target="http://www.usharbormaster.com/secure/auxview.cfm?recordid=27940" TargetMode="External"/><Relationship Id="rId316" Type="http://schemas.openxmlformats.org/officeDocument/2006/relationships/hyperlink" Target="http://www.usharbormaster.com/secure/AuxAidReport_new.cfm?id=27373" TargetMode="External"/><Relationship Id="rId523" Type="http://schemas.openxmlformats.org/officeDocument/2006/relationships/hyperlink" Target="http://maps.google.com/?output=embed&amp;q=42.64883333,-70.75911111" TargetMode="External"/><Relationship Id="rId968" Type="http://schemas.openxmlformats.org/officeDocument/2006/relationships/hyperlink" Target="http://www.usharbormaster.com/secure/AuxAidReport_new.cfm?id=29051" TargetMode="External"/><Relationship Id="rId1153" Type="http://schemas.openxmlformats.org/officeDocument/2006/relationships/hyperlink" Target="http://www.usharbormaster.com/secure/auxview.cfm?recordid=29243" TargetMode="External"/><Relationship Id="rId1598" Type="http://schemas.openxmlformats.org/officeDocument/2006/relationships/hyperlink" Target="http://maps.google.com/?output=embed&amp;q=42.92083333,-70.77944444" TargetMode="External"/><Relationship Id="rId97" Type="http://schemas.openxmlformats.org/officeDocument/2006/relationships/hyperlink" Target="http://www.usharbormaster.com/secure/auxview.cfm?recordid=30697" TargetMode="External"/><Relationship Id="rId730" Type="http://schemas.openxmlformats.org/officeDocument/2006/relationships/hyperlink" Target="http://maps.google.com/?output=embed&amp;q=42.26683333,-70.89594444" TargetMode="External"/><Relationship Id="rId828" Type="http://schemas.openxmlformats.org/officeDocument/2006/relationships/hyperlink" Target="http://www.usharbormaster.com/secure/AuxAidReport_new.cfm?id=32304" TargetMode="External"/><Relationship Id="rId1013" Type="http://schemas.openxmlformats.org/officeDocument/2006/relationships/hyperlink" Target="http://www.usharbormaster.com/secure/auxview.cfm?recordid=27232" TargetMode="External"/><Relationship Id="rId1360" Type="http://schemas.openxmlformats.org/officeDocument/2006/relationships/hyperlink" Target="http://www.usharbormaster.com/secure/auxview.cfm?recordid=27899" TargetMode="External"/><Relationship Id="rId1458" Type="http://schemas.openxmlformats.org/officeDocument/2006/relationships/hyperlink" Target="http://maps.google.com/?output=embed&amp;q=42.75716667,-70.82466667" TargetMode="External"/><Relationship Id="rId1665" Type="http://schemas.openxmlformats.org/officeDocument/2006/relationships/hyperlink" Target="http://maps.google.com/?output=embed&amp;q=42.14622222,-70.70275000" TargetMode="External"/><Relationship Id="rId1872" Type="http://schemas.openxmlformats.org/officeDocument/2006/relationships/hyperlink" Target="http://www.usharbormaster.com/secure/auxview.cfm?recordid=40094" TargetMode="External"/><Relationship Id="rId1220" Type="http://schemas.openxmlformats.org/officeDocument/2006/relationships/hyperlink" Target="http://www.usharbormaster.com/secure/auxview.cfm?recordid=28370" TargetMode="External"/><Relationship Id="rId1318" Type="http://schemas.openxmlformats.org/officeDocument/2006/relationships/hyperlink" Target="http://maps.google.com/?output=embed&amp;q=42.16194444,-70.73525000" TargetMode="External"/><Relationship Id="rId1525" Type="http://schemas.openxmlformats.org/officeDocument/2006/relationships/hyperlink" Target="http://maps.google.com/?output=embed&amp;q=42.52536500,-70.86711667" TargetMode="External"/><Relationship Id="rId1732" Type="http://schemas.openxmlformats.org/officeDocument/2006/relationships/hyperlink" Target="http://www.usharbormaster.com/secure/auxview.cfm?recordid=23655" TargetMode="External"/><Relationship Id="rId24" Type="http://schemas.openxmlformats.org/officeDocument/2006/relationships/hyperlink" Target="http://www.usharbormaster.com/secure/AuxAidReport_new.cfm?id=27133" TargetMode="External"/><Relationship Id="rId173" Type="http://schemas.openxmlformats.org/officeDocument/2006/relationships/hyperlink" Target="http://www.usharbormaster.com/secure/auxview.cfm?recordid=28375" TargetMode="External"/><Relationship Id="rId380" Type="http://schemas.openxmlformats.org/officeDocument/2006/relationships/hyperlink" Target="http://www.usharbormaster.com/secure/AuxAidReport_new.cfm?id=23648" TargetMode="External"/><Relationship Id="rId240" Type="http://schemas.openxmlformats.org/officeDocument/2006/relationships/hyperlink" Target="http://www.usharbormaster.com/secure/AuxAidReport_new.cfm?id=29373" TargetMode="External"/><Relationship Id="rId478" Type="http://schemas.openxmlformats.org/officeDocument/2006/relationships/hyperlink" Target="http://maps.google.com/?output=embed&amp;q=42.39326500,-71.07060833" TargetMode="External"/><Relationship Id="rId685" Type="http://schemas.openxmlformats.org/officeDocument/2006/relationships/hyperlink" Target="http://www.usharbormaster.com/secure/auxview.cfm?recordid=29277" TargetMode="External"/><Relationship Id="rId892" Type="http://schemas.openxmlformats.org/officeDocument/2006/relationships/hyperlink" Target="http://www.usharbormaster.com/secure/AuxAidReport_new.cfm?id=23673" TargetMode="External"/><Relationship Id="rId100" Type="http://schemas.openxmlformats.org/officeDocument/2006/relationships/hyperlink" Target="http://www.usharbormaster.com/secure/AuxAidReport_new.cfm?id=30697" TargetMode="External"/><Relationship Id="rId338" Type="http://schemas.openxmlformats.org/officeDocument/2006/relationships/hyperlink" Target="http://maps.google.com/?output=embed&amp;q=42.51083333,-70.88330556" TargetMode="External"/><Relationship Id="rId545" Type="http://schemas.openxmlformats.org/officeDocument/2006/relationships/hyperlink" Target="http://www.usharbormaster.com/secure/auxview.cfm?recordid=32319" TargetMode="External"/><Relationship Id="rId752" Type="http://schemas.openxmlformats.org/officeDocument/2006/relationships/hyperlink" Target="http://www.usharbormaster.com/secure/AuxAidReport_new.cfm?id=45014" TargetMode="External"/><Relationship Id="rId1175" Type="http://schemas.openxmlformats.org/officeDocument/2006/relationships/hyperlink" Target="http://maps.google.com/?output=embed&amp;q=42.50750000,-70.83483333" TargetMode="External"/><Relationship Id="rId1382" Type="http://schemas.openxmlformats.org/officeDocument/2006/relationships/hyperlink" Target="http://maps.google.com/?output=embed&amp;q=42.51466667,-70.88272222" TargetMode="External"/><Relationship Id="rId405" Type="http://schemas.openxmlformats.org/officeDocument/2006/relationships/hyperlink" Target="http://www.usharbormaster.com/secure/auxview.cfm?recordid=23643" TargetMode="External"/><Relationship Id="rId612" Type="http://schemas.openxmlformats.org/officeDocument/2006/relationships/hyperlink" Target="http://www.usharbormaster.com/secure/AuxAidReport_new.cfm?id=41394" TargetMode="External"/><Relationship Id="rId1035" Type="http://schemas.openxmlformats.org/officeDocument/2006/relationships/hyperlink" Target="http://maps.google.com/?output=embed&amp;q=42.35080000,-71.01580000" TargetMode="External"/><Relationship Id="rId1242" Type="http://schemas.openxmlformats.org/officeDocument/2006/relationships/hyperlink" Target="http://maps.google.com/?output=embed&amp;q=42.31575000,-70.92736111" TargetMode="External"/><Relationship Id="rId1687" Type="http://schemas.openxmlformats.org/officeDocument/2006/relationships/hyperlink" Target="http://www.usharbormaster.com/secure/AuxAidReport_new.cfm?id=26036" TargetMode="External"/><Relationship Id="rId1894" Type="http://schemas.openxmlformats.org/officeDocument/2006/relationships/hyperlink" Target="http://maps.google.com/?output=embed&amp;q=42.30759306,-70.98417417" TargetMode="External"/><Relationship Id="rId917" Type="http://schemas.openxmlformats.org/officeDocument/2006/relationships/hyperlink" Target="http://www.usharbormaster.com/secure/auxview.cfm?recordid=25616" TargetMode="External"/><Relationship Id="rId1102" Type="http://schemas.openxmlformats.org/officeDocument/2006/relationships/hyperlink" Target="http://maps.google.com/?output=embed&amp;q=42.55958333,-70.78615000" TargetMode="External"/><Relationship Id="rId1547" Type="http://schemas.openxmlformats.org/officeDocument/2006/relationships/hyperlink" Target="http://www.usharbormaster.com/secure/AuxAidReport_new.cfm?id=44958" TargetMode="External"/><Relationship Id="rId1754" Type="http://schemas.openxmlformats.org/officeDocument/2006/relationships/hyperlink" Target="http://maps.google.com/?output=embed&amp;q=42.63939667,-70.57500000" TargetMode="External"/><Relationship Id="rId1961" Type="http://schemas.openxmlformats.org/officeDocument/2006/relationships/hyperlink" Target="http://maps.google.com/?output=embed&amp;q=42.25563889,-70.94452778" TargetMode="External"/><Relationship Id="rId46" Type="http://schemas.openxmlformats.org/officeDocument/2006/relationships/hyperlink" Target="http://maps.google.com/?output=embed&amp;q=42.30436667,-70.88980000" TargetMode="External"/><Relationship Id="rId1407" Type="http://schemas.openxmlformats.org/officeDocument/2006/relationships/hyperlink" Target="http://www.usharbormaster.com/secure/AuxAidReport_new.cfm?id=26202" TargetMode="External"/><Relationship Id="rId1614" Type="http://schemas.openxmlformats.org/officeDocument/2006/relationships/hyperlink" Target="http://maps.google.com/?output=embed&amp;q=42.43347222,-70.92994444" TargetMode="External"/><Relationship Id="rId1821" Type="http://schemas.openxmlformats.org/officeDocument/2006/relationships/hyperlink" Target="http://maps.google.com/?output=embed&amp;q=42.81946861,-70.83848583" TargetMode="External"/><Relationship Id="rId195" Type="http://schemas.openxmlformats.org/officeDocument/2006/relationships/hyperlink" Target="http://maps.google.com/?output=embed&amp;q=42.38555556,-71.02305556" TargetMode="External"/><Relationship Id="rId1919" Type="http://schemas.openxmlformats.org/officeDocument/2006/relationships/hyperlink" Target="http://www.usharbormaster.com/secure/AuxAidReport_new.cfm?id=40103" TargetMode="External"/><Relationship Id="rId262" Type="http://schemas.openxmlformats.org/officeDocument/2006/relationships/hyperlink" Target="http://maps.google.com/?output=embed&amp;q=42.54980000,-70.91531667" TargetMode="External"/><Relationship Id="rId567" Type="http://schemas.openxmlformats.org/officeDocument/2006/relationships/hyperlink" Target="http://maps.google.com/?output=embed&amp;q=42.63586111,-70.76997222" TargetMode="External"/><Relationship Id="rId1197" Type="http://schemas.openxmlformats.org/officeDocument/2006/relationships/hyperlink" Target="http://maps.google.com/?output=embed&amp;q=42.82255556,-70.87966667" TargetMode="External"/><Relationship Id="rId122" Type="http://schemas.openxmlformats.org/officeDocument/2006/relationships/hyperlink" Target="http://maps.google.com/?output=embed&amp;q=42.54255000,-70.86615000" TargetMode="External"/><Relationship Id="rId774" Type="http://schemas.openxmlformats.org/officeDocument/2006/relationships/hyperlink" Target="http://maps.google.com/?output=embed&amp;q=42.68950000,-70.80746667" TargetMode="External"/><Relationship Id="rId981" Type="http://schemas.openxmlformats.org/officeDocument/2006/relationships/hyperlink" Target="http://www.usharbormaster.com/secure/auxview.cfm?recordid=27225" TargetMode="External"/><Relationship Id="rId1057" Type="http://schemas.openxmlformats.org/officeDocument/2006/relationships/hyperlink" Target="http://www.usharbormaster.com/secure/auxview.cfm?recordid=27217" TargetMode="External"/><Relationship Id="rId427" Type="http://schemas.openxmlformats.org/officeDocument/2006/relationships/hyperlink" Target="http://maps.google.com/?output=embed&amp;q=42.04805556,-70.63861111" TargetMode="External"/><Relationship Id="rId634" Type="http://schemas.openxmlformats.org/officeDocument/2006/relationships/hyperlink" Target="http://maps.google.com/?output=embed&amp;q=42.08402333,-70.64831306" TargetMode="External"/><Relationship Id="rId841" Type="http://schemas.openxmlformats.org/officeDocument/2006/relationships/hyperlink" Target="http://www.usharbormaster.com/secure/auxview.cfm?recordid=32316" TargetMode="External"/><Relationship Id="rId1264" Type="http://schemas.openxmlformats.org/officeDocument/2006/relationships/hyperlink" Target="http://www.usharbormaster.com/secure/auxview.cfm?recordid=29567" TargetMode="External"/><Relationship Id="rId1471" Type="http://schemas.openxmlformats.org/officeDocument/2006/relationships/hyperlink" Target="http://www.usharbormaster.com/secure/AuxAidReport_new.cfm?id=41213" TargetMode="External"/><Relationship Id="rId1569" Type="http://schemas.openxmlformats.org/officeDocument/2006/relationships/hyperlink" Target="http://maps.google.com/?output=embed&amp;q=42.21533333,-70.68116667" TargetMode="External"/><Relationship Id="rId701" Type="http://schemas.openxmlformats.org/officeDocument/2006/relationships/hyperlink" Target="http://www.usharbormaster.com/secure/auxview.cfm?recordid=23665" TargetMode="External"/><Relationship Id="rId939" Type="http://schemas.openxmlformats.org/officeDocument/2006/relationships/hyperlink" Target="http://maps.google.com/?output=embed&amp;q=42.00300000,-70.70833333" TargetMode="External"/><Relationship Id="rId1124" Type="http://schemas.openxmlformats.org/officeDocument/2006/relationships/hyperlink" Target="http://www.usharbormaster.com/secure/AuxAidReport_new.cfm?id=44635" TargetMode="External"/><Relationship Id="rId1331" Type="http://schemas.openxmlformats.org/officeDocument/2006/relationships/hyperlink" Target="http://www.usharbormaster.com/secure/AuxAidReport_new.cfm?id=27683" TargetMode="External"/><Relationship Id="rId1776" Type="http://schemas.openxmlformats.org/officeDocument/2006/relationships/hyperlink" Target="http://www.usharbormaster.com/secure/auxview.cfm?recordid=29407" TargetMode="External"/><Relationship Id="rId1983" Type="http://schemas.openxmlformats.org/officeDocument/2006/relationships/hyperlink" Target="http://www.usharbormaster.com/secure/AuxAidReport_new.cfm?id=28782" TargetMode="External"/><Relationship Id="rId68" Type="http://schemas.openxmlformats.org/officeDocument/2006/relationships/hyperlink" Target="http://www.usharbormaster.com/secure/AuxAidReport_new.cfm?id=29040" TargetMode="External"/><Relationship Id="rId1429" Type="http://schemas.openxmlformats.org/officeDocument/2006/relationships/hyperlink" Target="http://maps.google.com/?output=embed&amp;q=42.74991667,-70.81983333" TargetMode="External"/><Relationship Id="rId1636" Type="http://schemas.openxmlformats.org/officeDocument/2006/relationships/hyperlink" Target="http://www.usharbormaster.com/secure/auxview.cfm?recordid=29256" TargetMode="External"/><Relationship Id="rId1843" Type="http://schemas.openxmlformats.org/officeDocument/2006/relationships/hyperlink" Target="http://www.usharbormaster.com/secure/AuxAidReport_new.cfm?id=27912" TargetMode="External"/><Relationship Id="rId1703" Type="http://schemas.openxmlformats.org/officeDocument/2006/relationships/hyperlink" Target="http://www.usharbormaster.com/secure/AuxAidReport_new.cfm?id=41398" TargetMode="External"/><Relationship Id="rId1910" Type="http://schemas.openxmlformats.org/officeDocument/2006/relationships/hyperlink" Target="http://maps.google.com/?output=embed&amp;q=42.30825528,-70.98255583" TargetMode="External"/><Relationship Id="rId284" Type="http://schemas.openxmlformats.org/officeDocument/2006/relationships/hyperlink" Target="http://www.usharbormaster.com/secure/AuxAidReport_new.cfm?id=29389" TargetMode="External"/><Relationship Id="rId491" Type="http://schemas.openxmlformats.org/officeDocument/2006/relationships/hyperlink" Target="http://maps.google.com/?output=embed&amp;q=42.39174167,-71.07258167" TargetMode="External"/><Relationship Id="rId144" Type="http://schemas.openxmlformats.org/officeDocument/2006/relationships/hyperlink" Target="http://www.usharbormaster.com/secure/AuxAidReport_new.cfm?id=32417" TargetMode="External"/><Relationship Id="rId589" Type="http://schemas.openxmlformats.org/officeDocument/2006/relationships/hyperlink" Target="http://www.usharbormaster.com/secure/auxview.cfm?recordid=29579" TargetMode="External"/><Relationship Id="rId796" Type="http://schemas.openxmlformats.org/officeDocument/2006/relationships/hyperlink" Target="http://www.usharbormaster.com/secure/AuxAidReport_new.cfm?id=32308" TargetMode="External"/><Relationship Id="rId351" Type="http://schemas.openxmlformats.org/officeDocument/2006/relationships/hyperlink" Target="http://maps.google.com/?output=embed&amp;q=42.30425000,-71.05005556" TargetMode="External"/><Relationship Id="rId449" Type="http://schemas.openxmlformats.org/officeDocument/2006/relationships/hyperlink" Target="http://www.usharbormaster.com/secure/auxview.cfm?recordid=32310" TargetMode="External"/><Relationship Id="rId656" Type="http://schemas.openxmlformats.org/officeDocument/2006/relationships/hyperlink" Target="http://www.usharbormaster.com/secure/AuxAidReport_new.cfm?id=42643" TargetMode="External"/><Relationship Id="rId863" Type="http://schemas.openxmlformats.org/officeDocument/2006/relationships/hyperlink" Target="http://maps.google.com/?output=embed&amp;q=42.63701944,-70.69843611" TargetMode="External"/><Relationship Id="rId1079" Type="http://schemas.openxmlformats.org/officeDocument/2006/relationships/hyperlink" Target="http://maps.google.com/?output=embed&amp;q=42.34585000,-71.00801667" TargetMode="External"/><Relationship Id="rId1286" Type="http://schemas.openxmlformats.org/officeDocument/2006/relationships/hyperlink" Target="http://maps.google.com/?output=embed&amp;q=42.16483333,-70.72319444" TargetMode="External"/><Relationship Id="rId1493" Type="http://schemas.openxmlformats.org/officeDocument/2006/relationships/hyperlink" Target="http://maps.google.com/?output=embed&amp;q=42.46916667,-70.88638889" TargetMode="External"/><Relationship Id="rId211" Type="http://schemas.openxmlformats.org/officeDocument/2006/relationships/hyperlink" Target="http://maps.google.com/?output=embed&amp;q=42.35993111,-71.07388889" TargetMode="External"/><Relationship Id="rId309" Type="http://schemas.openxmlformats.org/officeDocument/2006/relationships/hyperlink" Target="http://www.usharbormaster.com/secure/auxview.cfm?recordid=27364" TargetMode="External"/><Relationship Id="rId516" Type="http://schemas.openxmlformats.org/officeDocument/2006/relationships/hyperlink" Target="http://www.usharbormaster.com/secure/AuxAidReport_new.cfm?id=27948" TargetMode="External"/><Relationship Id="rId1146" Type="http://schemas.openxmlformats.org/officeDocument/2006/relationships/hyperlink" Target="http://maps.google.com/?output=embed&amp;q=42.50736111,-70.84080556" TargetMode="External"/><Relationship Id="rId1798" Type="http://schemas.openxmlformats.org/officeDocument/2006/relationships/hyperlink" Target="http://maps.google.com/?output=embed&amp;q=42.30977833,-71.04105500" TargetMode="External"/><Relationship Id="rId723" Type="http://schemas.openxmlformats.org/officeDocument/2006/relationships/hyperlink" Target="http://maps.google.com/?output=embed&amp;q=42.17455556,-70.73550000" TargetMode="External"/><Relationship Id="rId930" Type="http://schemas.openxmlformats.org/officeDocument/2006/relationships/hyperlink" Target="http://maps.google.com/?output=embed&amp;q=42.00319444,-70.70688889" TargetMode="External"/><Relationship Id="rId1006" Type="http://schemas.openxmlformats.org/officeDocument/2006/relationships/hyperlink" Target="http://maps.google.com/?output=embed&amp;q=42.35260000,-70.99226667" TargetMode="External"/><Relationship Id="rId1353" Type="http://schemas.openxmlformats.org/officeDocument/2006/relationships/hyperlink" Target="http://maps.google.com/?output=embed&amp;q=42.39898639,-70.61677444" TargetMode="External"/><Relationship Id="rId1560" Type="http://schemas.openxmlformats.org/officeDocument/2006/relationships/hyperlink" Target="http://www.usharbormaster.com/secure/auxview.cfm?recordid=44959" TargetMode="External"/><Relationship Id="rId1658" Type="http://schemas.openxmlformats.org/officeDocument/2006/relationships/hyperlink" Target="http://maps.google.com/?output=embed&amp;q=42.15138889,-70.70025000" TargetMode="External"/><Relationship Id="rId1865" Type="http://schemas.openxmlformats.org/officeDocument/2006/relationships/hyperlink" Target="http://maps.google.com/?output=embed&amp;q=42.30652056,-70.98654556" TargetMode="External"/><Relationship Id="rId1213" Type="http://schemas.openxmlformats.org/officeDocument/2006/relationships/hyperlink" Target="http://maps.google.com/?output=embed&amp;q=42.83277778,-70.90055556" TargetMode="External"/><Relationship Id="rId1420" Type="http://schemas.openxmlformats.org/officeDocument/2006/relationships/hyperlink" Target="http://www.usharbormaster.com/secure/auxview.cfm?recordid=25717" TargetMode="External"/><Relationship Id="rId1518" Type="http://schemas.openxmlformats.org/officeDocument/2006/relationships/hyperlink" Target="http://maps.google.com/?output=embed&amp;q=42.12550000,-70.67391667" TargetMode="External"/><Relationship Id="rId1725" Type="http://schemas.openxmlformats.org/officeDocument/2006/relationships/hyperlink" Target="http://maps.google.com/?output=embed&amp;q=42.00216667,-70.67066667" TargetMode="External"/><Relationship Id="rId1932" Type="http://schemas.openxmlformats.org/officeDocument/2006/relationships/hyperlink" Target="http://www.usharbormaster.com/secure/auxview.cfm?recordid=40089" TargetMode="External"/><Relationship Id="rId17" Type="http://schemas.openxmlformats.org/officeDocument/2006/relationships/hyperlink" Target="http://www.usharbormaster.com/secure/auxview.cfm?recordid=27938" TargetMode="External"/><Relationship Id="rId166" Type="http://schemas.openxmlformats.org/officeDocument/2006/relationships/hyperlink" Target="http://maps.google.com/?output=embed&amp;q=42.22551667,-70.96338333" TargetMode="External"/><Relationship Id="rId373" Type="http://schemas.openxmlformats.org/officeDocument/2006/relationships/hyperlink" Target="http://www.usharbormaster.com/secure/auxview.cfm?recordid=23647" TargetMode="External"/><Relationship Id="rId580" Type="http://schemas.openxmlformats.org/officeDocument/2006/relationships/hyperlink" Target="http://www.usharbormaster.com/secure/AuxAidReport_new.cfm?id=32327" TargetMode="External"/><Relationship Id="rId1" Type="http://schemas.openxmlformats.org/officeDocument/2006/relationships/hyperlink" Target="http://www.usharbormaster.com/secure/auxviewall.cfm" TargetMode="External"/><Relationship Id="rId233" Type="http://schemas.openxmlformats.org/officeDocument/2006/relationships/hyperlink" Target="http://www.usharbormaster.com/secure/auxview.cfm?recordid=23634" TargetMode="External"/><Relationship Id="rId440" Type="http://schemas.openxmlformats.org/officeDocument/2006/relationships/hyperlink" Target="http://www.usharbormaster.com/secure/AuxAidReport_new.cfm?id=44003" TargetMode="External"/><Relationship Id="rId678" Type="http://schemas.openxmlformats.org/officeDocument/2006/relationships/hyperlink" Target="http://maps.google.com/?output=embed&amp;q=42.77333333,-71.07111111" TargetMode="External"/><Relationship Id="rId885" Type="http://schemas.openxmlformats.org/officeDocument/2006/relationships/hyperlink" Target="http://www.usharbormaster.com/secure/auxview.cfm?recordid=25609" TargetMode="External"/><Relationship Id="rId1070" Type="http://schemas.openxmlformats.org/officeDocument/2006/relationships/hyperlink" Target="http://maps.google.com/?output=embed&amp;q=42.37516667,-70.99810000" TargetMode="External"/><Relationship Id="rId300" Type="http://schemas.openxmlformats.org/officeDocument/2006/relationships/hyperlink" Target="http://www.usharbormaster.com/secure/AuxAidReport_new.cfm?id=29383" TargetMode="External"/><Relationship Id="rId538" Type="http://schemas.openxmlformats.org/officeDocument/2006/relationships/hyperlink" Target="http://maps.google.com/?output=embed&amp;q=42.64133333,-70.76138889" TargetMode="External"/><Relationship Id="rId745" Type="http://schemas.openxmlformats.org/officeDocument/2006/relationships/hyperlink" Target="http://www.usharbormaster.com/secure/auxview.cfm?recordid=29887" TargetMode="External"/><Relationship Id="rId952" Type="http://schemas.openxmlformats.org/officeDocument/2006/relationships/hyperlink" Target="http://www.usharbormaster.com/secure/AuxAidReport_new.cfm?id=25603" TargetMode="External"/><Relationship Id="rId1168" Type="http://schemas.openxmlformats.org/officeDocument/2006/relationships/hyperlink" Target="http://www.usharbormaster.com/secure/AuxAidReport_new.cfm?id=29257" TargetMode="External"/><Relationship Id="rId1375" Type="http://schemas.openxmlformats.org/officeDocument/2006/relationships/hyperlink" Target="http://www.usharbormaster.com/secure/AuxAidReport_new.cfm?id=27910" TargetMode="External"/><Relationship Id="rId1582" Type="http://schemas.openxmlformats.org/officeDocument/2006/relationships/hyperlink" Target="http://maps.google.com/?output=embed&amp;q=42.90472222,-70.78666667" TargetMode="External"/><Relationship Id="rId81" Type="http://schemas.openxmlformats.org/officeDocument/2006/relationships/hyperlink" Target="http://www.usharbormaster.com/secure/auxview.cfm?recordid=45044" TargetMode="External"/><Relationship Id="rId605" Type="http://schemas.openxmlformats.org/officeDocument/2006/relationships/hyperlink" Target="http://www.usharbormaster.com/secure/auxview.cfm?recordid=29044" TargetMode="External"/><Relationship Id="rId812" Type="http://schemas.openxmlformats.org/officeDocument/2006/relationships/hyperlink" Target="http://www.usharbormaster.com/secure/AuxAidReport_new.cfm?id=32309" TargetMode="External"/><Relationship Id="rId1028" Type="http://schemas.openxmlformats.org/officeDocument/2006/relationships/hyperlink" Target="http://www.usharbormaster.com/secure/AuxAidReport_new.cfm?id=27235" TargetMode="External"/><Relationship Id="rId1235" Type="http://schemas.openxmlformats.org/officeDocument/2006/relationships/hyperlink" Target="http://www.usharbormaster.com/secure/AuxAidReport_new.cfm?id=44716" TargetMode="External"/><Relationship Id="rId1442" Type="http://schemas.openxmlformats.org/officeDocument/2006/relationships/hyperlink" Target="http://maps.google.com/?output=embed&amp;q=42.75475000,-70.82233333" TargetMode="External"/><Relationship Id="rId1887" Type="http://schemas.openxmlformats.org/officeDocument/2006/relationships/hyperlink" Target="http://www.usharbormaster.com/secure/AuxAidReport_new.cfm?id=40095" TargetMode="External"/><Relationship Id="rId1302" Type="http://schemas.openxmlformats.org/officeDocument/2006/relationships/hyperlink" Target="http://maps.google.com/?output=embed&amp;q=42.16450000,-70.72833333" TargetMode="External"/><Relationship Id="rId1747" Type="http://schemas.openxmlformats.org/officeDocument/2006/relationships/hyperlink" Target="http://www.usharbormaster.com/secure/AuxAidReport_new.cfm?id=29053" TargetMode="External"/><Relationship Id="rId1954" Type="http://schemas.openxmlformats.org/officeDocument/2006/relationships/hyperlink" Target="http://maps.google.com/?output=embed&amp;q=42.24518333,-70.93100000" TargetMode="External"/><Relationship Id="rId39" Type="http://schemas.openxmlformats.org/officeDocument/2006/relationships/hyperlink" Target="http://maps.google.com/?output=embed&amp;q=42.30338333,-70.88813333" TargetMode="External"/><Relationship Id="rId1607" Type="http://schemas.openxmlformats.org/officeDocument/2006/relationships/hyperlink" Target="http://www.usharbormaster.com/secure/AuxAidReport_new.cfm?id=29964" TargetMode="External"/><Relationship Id="rId1814" Type="http://schemas.openxmlformats.org/officeDocument/2006/relationships/hyperlink" Target="http://maps.google.com/?output=embed&amp;q=42.52350000,-70.56633333" TargetMode="External"/><Relationship Id="rId188" Type="http://schemas.openxmlformats.org/officeDocument/2006/relationships/hyperlink" Target="http://www.usharbormaster.com/secure/AuxAidReport_new.cfm?id=44379" TargetMode="External"/><Relationship Id="rId395" Type="http://schemas.openxmlformats.org/officeDocument/2006/relationships/hyperlink" Target="http://maps.google.com/?output=embed&amp;q=42.04633333,-70.64563889" TargetMode="External"/><Relationship Id="rId255" Type="http://schemas.openxmlformats.org/officeDocument/2006/relationships/hyperlink" Target="http://maps.google.com/?output=embed&amp;q=42.55388889,-70.91681944" TargetMode="External"/><Relationship Id="rId462" Type="http://schemas.openxmlformats.org/officeDocument/2006/relationships/hyperlink" Target="http://maps.google.com/?output=embed&amp;q=42.39176000,-71.07221000" TargetMode="External"/><Relationship Id="rId1092" Type="http://schemas.openxmlformats.org/officeDocument/2006/relationships/hyperlink" Target="http://www.usharbormaster.com/secure/AuxAidReport_new.cfm?id=42783" TargetMode="External"/><Relationship Id="rId1397" Type="http://schemas.openxmlformats.org/officeDocument/2006/relationships/hyperlink" Target="http://maps.google.com/?output=embed&amp;q=42.51436111,-70.88416667" TargetMode="External"/><Relationship Id="rId115" Type="http://schemas.openxmlformats.org/officeDocument/2006/relationships/hyperlink" Target="http://maps.google.com/?output=embed&amp;q=42.64995556,-70.67840833" TargetMode="External"/><Relationship Id="rId322" Type="http://schemas.openxmlformats.org/officeDocument/2006/relationships/hyperlink" Target="http://maps.google.com/?output=embed&amp;q=42.51211111,-70.88055556" TargetMode="External"/><Relationship Id="rId767" Type="http://schemas.openxmlformats.org/officeDocument/2006/relationships/hyperlink" Target="http://maps.google.com/?output=embed&amp;q=42.69155000,-70.80633333" TargetMode="External"/><Relationship Id="rId974" Type="http://schemas.openxmlformats.org/officeDocument/2006/relationships/hyperlink" Target="http://maps.google.com/?output=embed&amp;q=42.37291667,-70.99891667" TargetMode="External"/><Relationship Id="rId2003" Type="http://schemas.openxmlformats.org/officeDocument/2006/relationships/hyperlink" Target="http://www.usharbormaster.com/secure/AuxAidReport_new.cfm?id=29050" TargetMode="External"/><Relationship Id="rId627" Type="http://schemas.openxmlformats.org/officeDocument/2006/relationships/hyperlink" Target="http://maps.google.com/?output=embed&amp;q=42.60734444,-70.66441667" TargetMode="External"/><Relationship Id="rId834" Type="http://schemas.openxmlformats.org/officeDocument/2006/relationships/hyperlink" Target="http://maps.google.com/?output=embed&amp;q=42.69276667,-70.78613333" TargetMode="External"/><Relationship Id="rId1257" Type="http://schemas.openxmlformats.org/officeDocument/2006/relationships/hyperlink" Target="http://maps.google.com/?output=embed&amp;q=42.48711389,-70.60926389" TargetMode="External"/><Relationship Id="rId1464" Type="http://schemas.openxmlformats.org/officeDocument/2006/relationships/hyperlink" Target="http://www.usharbormaster.com/secure/auxview.cfm?recordid=25728" TargetMode="External"/><Relationship Id="rId1671" Type="http://schemas.openxmlformats.org/officeDocument/2006/relationships/hyperlink" Target="http://www.usharbormaster.com/secure/AuxAidReport_new.cfm?id=27678" TargetMode="External"/><Relationship Id="rId901" Type="http://schemas.openxmlformats.org/officeDocument/2006/relationships/hyperlink" Target="http://www.usharbormaster.com/secure/auxview.cfm?recordid=25612" TargetMode="External"/><Relationship Id="rId1117" Type="http://schemas.openxmlformats.org/officeDocument/2006/relationships/hyperlink" Target="http://www.usharbormaster.com/secure/auxview.cfm?recordid=44633" TargetMode="External"/><Relationship Id="rId1324" Type="http://schemas.openxmlformats.org/officeDocument/2006/relationships/hyperlink" Target="http://www.usharbormaster.com/secure/auxview.cfm?recordid=28407" TargetMode="External"/><Relationship Id="rId1531" Type="http://schemas.openxmlformats.org/officeDocument/2006/relationships/hyperlink" Target="http://www.usharbormaster.com/secure/AuxAidReport_new.cfm?id=29170" TargetMode="External"/><Relationship Id="rId1769" Type="http://schemas.openxmlformats.org/officeDocument/2006/relationships/hyperlink" Target="http://maps.google.com/?output=embed&amp;q=42.31041667,-71.04000000" TargetMode="External"/><Relationship Id="rId1976" Type="http://schemas.openxmlformats.org/officeDocument/2006/relationships/hyperlink" Target="http://www.usharbormaster.com/secure/auxview.cfm?recordid=44724" TargetMode="External"/><Relationship Id="rId30" Type="http://schemas.openxmlformats.org/officeDocument/2006/relationships/hyperlink" Target="http://maps.google.com/?output=embed&amp;q=42.30191667,-70.88763333" TargetMode="External"/><Relationship Id="rId1629" Type="http://schemas.openxmlformats.org/officeDocument/2006/relationships/hyperlink" Target="http://maps.google.com/?output=embed&amp;q=42.52263889,-70.85158333" TargetMode="External"/><Relationship Id="rId1836" Type="http://schemas.openxmlformats.org/officeDocument/2006/relationships/hyperlink" Target="http://www.usharbormaster.com/secure/auxview.cfm?recordid=27914" TargetMode="External"/><Relationship Id="rId1903" Type="http://schemas.openxmlformats.org/officeDocument/2006/relationships/hyperlink" Target="http://www.usharbormaster.com/secure/AuxAidReport_new.cfm?id=40099" TargetMode="External"/><Relationship Id="rId277" Type="http://schemas.openxmlformats.org/officeDocument/2006/relationships/hyperlink" Target="http://www.usharbormaster.com/secure/auxview.cfm?recordid=29388" TargetMode="External"/><Relationship Id="rId484" Type="http://schemas.openxmlformats.org/officeDocument/2006/relationships/hyperlink" Target="http://www.usharbormaster.com/secure/AuxAidReport_new.cfm?id=42551" TargetMode="External"/><Relationship Id="rId137" Type="http://schemas.openxmlformats.org/officeDocument/2006/relationships/hyperlink" Target="http://www.usharbormaster.com/secure/auxview.cfm?recordid=32416" TargetMode="External"/><Relationship Id="rId344" Type="http://schemas.openxmlformats.org/officeDocument/2006/relationships/hyperlink" Target="http://www.usharbormaster.com/secure/AuxAidReport_new.cfm?id=27371" TargetMode="External"/><Relationship Id="rId691" Type="http://schemas.openxmlformats.org/officeDocument/2006/relationships/hyperlink" Target="http://maps.google.com/?output=embed&amp;q=42.78540000,-71.02143333" TargetMode="External"/><Relationship Id="rId789" Type="http://schemas.openxmlformats.org/officeDocument/2006/relationships/hyperlink" Target="http://www.usharbormaster.com/secure/auxview.cfm?recordid=32307" TargetMode="External"/><Relationship Id="rId996" Type="http://schemas.openxmlformats.org/officeDocument/2006/relationships/hyperlink" Target="http://www.usharbormaster.com/secure/AuxAidReport_new.cfm?id=27228" TargetMode="External"/><Relationship Id="rId551" Type="http://schemas.openxmlformats.org/officeDocument/2006/relationships/hyperlink" Target="http://maps.google.com/?output=embed&amp;q=42.63316667,-70.77300000" TargetMode="External"/><Relationship Id="rId649" Type="http://schemas.openxmlformats.org/officeDocument/2006/relationships/hyperlink" Target="http://www.usharbormaster.com/secure/auxview.cfm?recordid=42642" TargetMode="External"/><Relationship Id="rId856" Type="http://schemas.openxmlformats.org/officeDocument/2006/relationships/hyperlink" Target="http://www.usharbormaster.com/secure/AuxAidReport_new.cfm?id=30699" TargetMode="External"/><Relationship Id="rId1181" Type="http://schemas.openxmlformats.org/officeDocument/2006/relationships/hyperlink" Target="http://www.usharbormaster.com/secure/auxview.cfm?recordid=30698" TargetMode="External"/><Relationship Id="rId1279" Type="http://schemas.openxmlformats.org/officeDocument/2006/relationships/hyperlink" Target="http://www.usharbormaster.com/secure/AuxAidReport_new.cfm?id=41254" TargetMode="External"/><Relationship Id="rId1486" Type="http://schemas.openxmlformats.org/officeDocument/2006/relationships/hyperlink" Target="http://maps.google.com/?output=embed&amp;q=42.76152778,-70.84363889" TargetMode="External"/><Relationship Id="rId204" Type="http://schemas.openxmlformats.org/officeDocument/2006/relationships/hyperlink" Target="http://www.usharbormaster.com/secure/AuxAidReport_new.cfm?id=44377" TargetMode="External"/><Relationship Id="rId411" Type="http://schemas.openxmlformats.org/officeDocument/2006/relationships/hyperlink" Target="http://maps.google.com/?output=embed&amp;q=42.02461111,-70.63802778" TargetMode="External"/><Relationship Id="rId509" Type="http://schemas.openxmlformats.org/officeDocument/2006/relationships/hyperlink" Target="http://www.usharbormaster.com/secure/auxview.cfm?recordid=27947" TargetMode="External"/><Relationship Id="rId1041" Type="http://schemas.openxmlformats.org/officeDocument/2006/relationships/hyperlink" Target="http://www.usharbormaster.com/secure/auxview.cfm?recordid=27239" TargetMode="External"/><Relationship Id="rId1139" Type="http://schemas.openxmlformats.org/officeDocument/2006/relationships/hyperlink" Target="http://maps.google.com/?output=embed&amp;q=42.50861111,-70.83922222" TargetMode="External"/><Relationship Id="rId1346" Type="http://schemas.openxmlformats.org/officeDocument/2006/relationships/hyperlink" Target="http://maps.google.com/?output=embed&amp;q=42.16146667,-70.74306667" TargetMode="External"/><Relationship Id="rId1693" Type="http://schemas.openxmlformats.org/officeDocument/2006/relationships/hyperlink" Target="http://maps.google.com/?output=embed&amp;q=42.31988333,-70.98850000" TargetMode="External"/><Relationship Id="rId1998" Type="http://schemas.openxmlformats.org/officeDocument/2006/relationships/hyperlink" Target="http://maps.google.com/?output=embed&amp;q=42.31916806,-70.22985000" TargetMode="External"/><Relationship Id="rId716" Type="http://schemas.openxmlformats.org/officeDocument/2006/relationships/hyperlink" Target="http://www.usharbormaster.com/secure/AuxAidReport_new.cfm?id=23664" TargetMode="External"/><Relationship Id="rId923" Type="http://schemas.openxmlformats.org/officeDocument/2006/relationships/hyperlink" Target="http://maps.google.com/?output=embed&amp;q=42.00258333,-70.70480556" TargetMode="External"/><Relationship Id="rId1553" Type="http://schemas.openxmlformats.org/officeDocument/2006/relationships/hyperlink" Target="http://maps.google.com/?output=embed&amp;q=42.18583333,-70.69133333" TargetMode="External"/><Relationship Id="rId1760" Type="http://schemas.openxmlformats.org/officeDocument/2006/relationships/hyperlink" Target="http://www.usharbormaster.com/secure/auxview.cfm?recordid=29046" TargetMode="External"/><Relationship Id="rId1858" Type="http://schemas.openxmlformats.org/officeDocument/2006/relationships/hyperlink" Target="http://maps.google.com/?output=embed&amp;q=42.30944917,-70.97922222" TargetMode="External"/><Relationship Id="rId52" Type="http://schemas.openxmlformats.org/officeDocument/2006/relationships/hyperlink" Target="http://www.usharbormaster.com/secure/AuxAidReport_new.cfm?id=27131" TargetMode="External"/><Relationship Id="rId1206" Type="http://schemas.openxmlformats.org/officeDocument/2006/relationships/hyperlink" Target="http://maps.google.com/?output=embed&amp;q=42.81777778,-70.88333333" TargetMode="External"/><Relationship Id="rId1413" Type="http://schemas.openxmlformats.org/officeDocument/2006/relationships/hyperlink" Target="http://maps.google.com/?output=embed&amp;q=42.51358333,-70.88588889" TargetMode="External"/><Relationship Id="rId1620" Type="http://schemas.openxmlformats.org/officeDocument/2006/relationships/hyperlink" Target="http://www.usharbormaster.com/secure/auxview.cfm?recordid=29252" TargetMode="External"/><Relationship Id="rId1718" Type="http://schemas.openxmlformats.org/officeDocument/2006/relationships/hyperlink" Target="http://maps.google.com/?output=embed&amp;q=42.31920000,-70.98850000" TargetMode="External"/><Relationship Id="rId1925" Type="http://schemas.openxmlformats.org/officeDocument/2006/relationships/hyperlink" Target="http://maps.google.com/?output=embed&amp;q=42.30889944,-70.98092333" TargetMode="External"/><Relationship Id="rId299" Type="http://schemas.openxmlformats.org/officeDocument/2006/relationships/hyperlink" Target="http://maps.google.com/?output=embed&amp;q=42.55483333,-70.91798333" TargetMode="External"/><Relationship Id="rId159" Type="http://schemas.openxmlformats.org/officeDocument/2006/relationships/hyperlink" Target="http://maps.google.com/?output=embed&amp;q=42.22786667,-70.96125000" TargetMode="External"/><Relationship Id="rId366" Type="http://schemas.openxmlformats.org/officeDocument/2006/relationships/hyperlink" Target="http://maps.google.com/?output=embed&amp;q=42.30519444,-71.05155556" TargetMode="External"/><Relationship Id="rId573" Type="http://schemas.openxmlformats.org/officeDocument/2006/relationships/hyperlink" Target="http://www.usharbormaster.com/secure/auxview.cfm?recordid=32326" TargetMode="External"/><Relationship Id="rId780" Type="http://schemas.openxmlformats.org/officeDocument/2006/relationships/hyperlink" Target="http://www.usharbormaster.com/secure/AuxAidReport_new.cfm?id=32298" TargetMode="External"/><Relationship Id="rId226" Type="http://schemas.openxmlformats.org/officeDocument/2006/relationships/hyperlink" Target="http://maps.google.com/?output=embed&amp;q=42.64466944,-70.68666667" TargetMode="External"/><Relationship Id="rId433" Type="http://schemas.openxmlformats.org/officeDocument/2006/relationships/hyperlink" Target="http://www.usharbormaster.com/secure/auxview.cfm?recordid=27581" TargetMode="External"/><Relationship Id="rId878" Type="http://schemas.openxmlformats.org/officeDocument/2006/relationships/hyperlink" Target="http://maps.google.com/?output=embed&amp;q=42.00166667,-70.67650000" TargetMode="External"/><Relationship Id="rId1063" Type="http://schemas.openxmlformats.org/officeDocument/2006/relationships/hyperlink" Target="http://maps.google.com/?output=embed&amp;q=42.37976667,-71.00405000" TargetMode="External"/><Relationship Id="rId1270" Type="http://schemas.openxmlformats.org/officeDocument/2006/relationships/hyperlink" Target="http://maps.google.com/?output=embed&amp;q=42.35888889,-71.04833333" TargetMode="External"/><Relationship Id="rId640" Type="http://schemas.openxmlformats.org/officeDocument/2006/relationships/hyperlink" Target="http://www.usharbormaster.com/secure/AuxAidReport_new.cfm?id=45038" TargetMode="External"/><Relationship Id="rId738" Type="http://schemas.openxmlformats.org/officeDocument/2006/relationships/hyperlink" Target="http://maps.google.com/?output=embed&amp;q=42.25356667,-70.87868333" TargetMode="External"/><Relationship Id="rId945" Type="http://schemas.openxmlformats.org/officeDocument/2006/relationships/hyperlink" Target="http://www.usharbormaster.com/secure/auxview.cfm?recordid=23675" TargetMode="External"/><Relationship Id="rId1368" Type="http://schemas.openxmlformats.org/officeDocument/2006/relationships/hyperlink" Target="http://www.usharbormaster.com/secure/auxview.cfm?recordid=26228" TargetMode="External"/><Relationship Id="rId1575" Type="http://schemas.openxmlformats.org/officeDocument/2006/relationships/hyperlink" Target="http://www.usharbormaster.com/secure/AuxAidReport_new.cfm?id=28933" TargetMode="External"/><Relationship Id="rId1782" Type="http://schemas.openxmlformats.org/officeDocument/2006/relationships/hyperlink" Target="http://maps.google.com/?output=embed&amp;q=42.30800167,-71.04268167" TargetMode="External"/><Relationship Id="rId74" Type="http://schemas.openxmlformats.org/officeDocument/2006/relationships/hyperlink" Target="http://maps.google.com/?output=embed&amp;q=42.61966944,-70.68619444" TargetMode="External"/><Relationship Id="rId500" Type="http://schemas.openxmlformats.org/officeDocument/2006/relationships/hyperlink" Target="http://www.usharbormaster.com/secure/AuxAidReport_new.cfm?id=27956" TargetMode="External"/><Relationship Id="rId805" Type="http://schemas.openxmlformats.org/officeDocument/2006/relationships/hyperlink" Target="http://www.usharbormaster.com/secure/auxview.cfm?recordid=32301" TargetMode="External"/><Relationship Id="rId1130" Type="http://schemas.openxmlformats.org/officeDocument/2006/relationships/hyperlink" Target="http://maps.google.com/?output=embed&amp;q=42.50502778,-70.84377778" TargetMode="External"/><Relationship Id="rId1228" Type="http://schemas.openxmlformats.org/officeDocument/2006/relationships/hyperlink" Target="http://www.usharbormaster.com/secure/auxview.cfm?recordid=29061" TargetMode="External"/><Relationship Id="rId1435" Type="http://schemas.openxmlformats.org/officeDocument/2006/relationships/hyperlink" Target="http://www.usharbormaster.com/secure/AuxAidReport_new.cfm?id=25719" TargetMode="External"/><Relationship Id="rId1642" Type="http://schemas.openxmlformats.org/officeDocument/2006/relationships/hyperlink" Target="http://maps.google.com/?output=embed&amp;q=42.64628056,-70.68055278" TargetMode="External"/><Relationship Id="rId1947" Type="http://schemas.openxmlformats.org/officeDocument/2006/relationships/hyperlink" Target="http://www.usharbormaster.com/secure/AuxAidReport_new.cfm?id=44491" TargetMode="External"/><Relationship Id="rId1502" Type="http://schemas.openxmlformats.org/officeDocument/2006/relationships/hyperlink" Target="http://maps.google.com/?output=embed&amp;q=41.96172222,-70.65519444" TargetMode="External"/><Relationship Id="rId1807" Type="http://schemas.openxmlformats.org/officeDocument/2006/relationships/hyperlink" Target="http://www.usharbormaster.com/secure/AuxAidReport_new.cfm?id=29410" TargetMode="External"/><Relationship Id="rId290" Type="http://schemas.openxmlformats.org/officeDocument/2006/relationships/hyperlink" Target="http://maps.google.com/?output=embed&amp;q=42.54560000,-70.91013333" TargetMode="External"/><Relationship Id="rId388" Type="http://schemas.openxmlformats.org/officeDocument/2006/relationships/hyperlink" Target="http://www.usharbormaster.com/secure/AuxAidReport_new.cfm?id=41426" TargetMode="External"/><Relationship Id="rId150" Type="http://schemas.openxmlformats.org/officeDocument/2006/relationships/hyperlink" Target="http://maps.google.com/?output=embed&amp;q=42.22775000,-70.96111667" TargetMode="External"/><Relationship Id="rId595" Type="http://schemas.openxmlformats.org/officeDocument/2006/relationships/hyperlink" Target="http://maps.google.com/?output=embed&amp;q=42.35469444,-71.04158333" TargetMode="External"/><Relationship Id="rId248" Type="http://schemas.openxmlformats.org/officeDocument/2006/relationships/hyperlink" Target="http://www.usharbormaster.com/secure/AuxAidReport_new.cfm?id=29375" TargetMode="External"/><Relationship Id="rId455" Type="http://schemas.openxmlformats.org/officeDocument/2006/relationships/hyperlink" Target="http://maps.google.com/?output=embed&amp;q=42.72146667,-70.80030000" TargetMode="External"/><Relationship Id="rId662" Type="http://schemas.openxmlformats.org/officeDocument/2006/relationships/hyperlink" Target="http://maps.google.com/?output=embed&amp;q=42.77166667,-71.08361111" TargetMode="External"/><Relationship Id="rId1085" Type="http://schemas.openxmlformats.org/officeDocument/2006/relationships/hyperlink" Target="http://www.usharbormaster.com/secure/auxview.cfm?recordid=27220" TargetMode="External"/><Relationship Id="rId1292" Type="http://schemas.openxmlformats.org/officeDocument/2006/relationships/hyperlink" Target="http://www.usharbormaster.com/secure/auxview.cfm?recordid=27687" TargetMode="External"/><Relationship Id="rId108" Type="http://schemas.openxmlformats.org/officeDocument/2006/relationships/hyperlink" Target="http://www.usharbormaster.com/secure/AuxAidReport_new.cfm?id=32317" TargetMode="External"/><Relationship Id="rId315" Type="http://schemas.openxmlformats.org/officeDocument/2006/relationships/hyperlink" Target="http://maps.google.com/?output=embed&amp;q=42.51080556,-70.88427778" TargetMode="External"/><Relationship Id="rId522" Type="http://schemas.openxmlformats.org/officeDocument/2006/relationships/hyperlink" Target="http://maps.google.com/?output=embed&amp;q=42.64883333,-70.75911111" TargetMode="External"/><Relationship Id="rId967" Type="http://schemas.openxmlformats.org/officeDocument/2006/relationships/hyperlink" Target="http://maps.google.com/?output=embed&amp;q=42.63241944,-70.69791944" TargetMode="External"/><Relationship Id="rId1152" Type="http://schemas.openxmlformats.org/officeDocument/2006/relationships/hyperlink" Target="http://www.usharbormaster.com/secure/AuxAidReport_new.cfm?id=29235" TargetMode="External"/><Relationship Id="rId1597" Type="http://schemas.openxmlformats.org/officeDocument/2006/relationships/hyperlink" Target="http://maps.google.com/?output=embed&amp;q=42.92083333,-70.77944444" TargetMode="External"/><Relationship Id="rId96" Type="http://schemas.openxmlformats.org/officeDocument/2006/relationships/hyperlink" Target="http://www.usharbormaster.com/secure/AuxAidReport_new.cfm?id=45019" TargetMode="External"/><Relationship Id="rId827" Type="http://schemas.openxmlformats.org/officeDocument/2006/relationships/hyperlink" Target="http://maps.google.com/?output=embed&amp;q=42.69393333,-70.80480000" TargetMode="External"/><Relationship Id="rId1012" Type="http://schemas.openxmlformats.org/officeDocument/2006/relationships/hyperlink" Target="http://www.usharbormaster.com/secure/AuxAidReport_new.cfm?id=27214" TargetMode="External"/><Relationship Id="rId1457" Type="http://schemas.openxmlformats.org/officeDocument/2006/relationships/hyperlink" Target="http://maps.google.com/?output=embed&amp;q=42.75716667,-70.82466667" TargetMode="External"/><Relationship Id="rId1664" Type="http://schemas.openxmlformats.org/officeDocument/2006/relationships/hyperlink" Target="http://www.usharbormaster.com/secure/auxview.cfm?recordid=26038" TargetMode="External"/><Relationship Id="rId1871" Type="http://schemas.openxmlformats.org/officeDocument/2006/relationships/hyperlink" Target="http://www.usharbormaster.com/secure/AuxAidReport_new.cfm?id=40091" TargetMode="External"/><Relationship Id="rId1317" Type="http://schemas.openxmlformats.org/officeDocument/2006/relationships/hyperlink" Target="http://maps.google.com/?output=embed&amp;q=42.16194444,-70.73525000" TargetMode="External"/><Relationship Id="rId1524" Type="http://schemas.openxmlformats.org/officeDocument/2006/relationships/hyperlink" Target="http://www.usharbormaster.com/secure/auxview.cfm?recordid=29168" TargetMode="External"/><Relationship Id="rId1731" Type="http://schemas.openxmlformats.org/officeDocument/2006/relationships/hyperlink" Target="http://www.usharbormaster.com/secure/AuxAidReport_new.cfm?id=23654" TargetMode="External"/><Relationship Id="rId1969" Type="http://schemas.openxmlformats.org/officeDocument/2006/relationships/hyperlink" Target="http://maps.google.com/?output=embed&amp;q=42.16018333,-70.69891667" TargetMode="External"/><Relationship Id="rId23" Type="http://schemas.openxmlformats.org/officeDocument/2006/relationships/hyperlink" Target="http://maps.google.com/?output=embed&amp;q=42.30516667,-70.89111111" TargetMode="External"/><Relationship Id="rId1829" Type="http://schemas.openxmlformats.org/officeDocument/2006/relationships/hyperlink" Target="http://maps.google.com/?output=embed&amp;q=42.27513333,-70.88353333" TargetMode="External"/><Relationship Id="rId172" Type="http://schemas.openxmlformats.org/officeDocument/2006/relationships/hyperlink" Target="http://www.usharbormaster.com/secure/AuxAidReport_new.cfm?id=28939" TargetMode="External"/><Relationship Id="rId477" Type="http://schemas.openxmlformats.org/officeDocument/2006/relationships/hyperlink" Target="http://www.usharbormaster.com/secure/auxview.cfm?recordid=42552" TargetMode="External"/><Relationship Id="rId684" Type="http://schemas.openxmlformats.org/officeDocument/2006/relationships/hyperlink" Target="http://www.usharbormaster.com/secure/AuxAidReport_new.cfm?id=29276" TargetMode="External"/><Relationship Id="rId337" Type="http://schemas.openxmlformats.org/officeDocument/2006/relationships/hyperlink" Target="http://www.usharbormaster.com/secure/auxview.cfm?recordid=27370" TargetMode="External"/><Relationship Id="rId891" Type="http://schemas.openxmlformats.org/officeDocument/2006/relationships/hyperlink" Target="http://maps.google.com/?output=embed&amp;q=41.99294444,-70.66077778" TargetMode="External"/><Relationship Id="rId989" Type="http://schemas.openxmlformats.org/officeDocument/2006/relationships/hyperlink" Target="http://www.usharbormaster.com/secure/auxview.cfm?recordid=27227" TargetMode="External"/><Relationship Id="rId544" Type="http://schemas.openxmlformats.org/officeDocument/2006/relationships/hyperlink" Target="http://www.usharbormaster.com/secure/AuxAidReport_new.cfm?id=27941" TargetMode="External"/><Relationship Id="rId751" Type="http://schemas.openxmlformats.org/officeDocument/2006/relationships/hyperlink" Target="http://maps.google.com/?output=embed&amp;q=42.35278972,-71.03630306" TargetMode="External"/><Relationship Id="rId849" Type="http://schemas.openxmlformats.org/officeDocument/2006/relationships/hyperlink" Target="http://www.usharbormaster.com/secure/auxview.cfm?recordid=25173" TargetMode="External"/><Relationship Id="rId1174" Type="http://schemas.openxmlformats.org/officeDocument/2006/relationships/hyperlink" Target="http://maps.google.com/?output=embed&amp;q=42.50750000,-70.83483333" TargetMode="External"/><Relationship Id="rId1381" Type="http://schemas.openxmlformats.org/officeDocument/2006/relationships/hyperlink" Target="http://maps.google.com/?output=embed&amp;q=42.51466667,-70.88272222" TargetMode="External"/><Relationship Id="rId1479" Type="http://schemas.openxmlformats.org/officeDocument/2006/relationships/hyperlink" Target="http://www.usharbormaster.com/secure/AuxAidReport_new.cfm?id=41216" TargetMode="External"/><Relationship Id="rId1686" Type="http://schemas.openxmlformats.org/officeDocument/2006/relationships/hyperlink" Target="http://maps.google.com/?output=embed&amp;q=42.15172222,-70.70055556" TargetMode="External"/><Relationship Id="rId404" Type="http://schemas.openxmlformats.org/officeDocument/2006/relationships/hyperlink" Target="http://www.usharbormaster.com/secure/AuxAidReport_new.cfm?id=23642" TargetMode="External"/><Relationship Id="rId611" Type="http://schemas.openxmlformats.org/officeDocument/2006/relationships/hyperlink" Target="http://maps.google.com/?output=embed&amp;q=42.32388000,-70.93020500" TargetMode="External"/><Relationship Id="rId1034" Type="http://schemas.openxmlformats.org/officeDocument/2006/relationships/hyperlink" Target="http://maps.google.com/?output=embed&amp;q=42.35080000,-71.01580000" TargetMode="External"/><Relationship Id="rId1241" Type="http://schemas.openxmlformats.org/officeDocument/2006/relationships/hyperlink" Target="http://maps.google.com/?output=embed&amp;q=42.31575000,-70.92736111" TargetMode="External"/><Relationship Id="rId1339" Type="http://schemas.openxmlformats.org/officeDocument/2006/relationships/hyperlink" Target="http://www.usharbormaster.com/secure/AuxAidReport_new.cfm?id=42726" TargetMode="External"/><Relationship Id="rId1893" Type="http://schemas.openxmlformats.org/officeDocument/2006/relationships/hyperlink" Target="http://maps.google.com/?output=embed&amp;q=42.30759306,-70.98417417" TargetMode="External"/><Relationship Id="rId709" Type="http://schemas.openxmlformats.org/officeDocument/2006/relationships/hyperlink" Target="http://www.usharbormaster.com/secure/auxview.cfm?recordid=23663" TargetMode="External"/><Relationship Id="rId916" Type="http://schemas.openxmlformats.org/officeDocument/2006/relationships/hyperlink" Target="http://www.usharbormaster.com/secure/AuxAidReport_new.cfm?id=25615" TargetMode="External"/><Relationship Id="rId1101" Type="http://schemas.openxmlformats.org/officeDocument/2006/relationships/hyperlink" Target="http://www.usharbormaster.com/secure/auxview.cfm?recordid=44629" TargetMode="External"/><Relationship Id="rId1546" Type="http://schemas.openxmlformats.org/officeDocument/2006/relationships/hyperlink" Target="http://maps.google.com/?output=embed&amp;q=42.20550000,-70.68016667" TargetMode="External"/><Relationship Id="rId1753" Type="http://schemas.openxmlformats.org/officeDocument/2006/relationships/hyperlink" Target="http://maps.google.com/?output=embed&amp;q=42.63939667,-70.57500000" TargetMode="External"/><Relationship Id="rId1960" Type="http://schemas.openxmlformats.org/officeDocument/2006/relationships/hyperlink" Target="http://www.usharbormaster.com/secure/auxview.cfm?recordid=26246" TargetMode="External"/><Relationship Id="rId45" Type="http://schemas.openxmlformats.org/officeDocument/2006/relationships/hyperlink" Target="http://www.usharbormaster.com/secure/auxview.cfm?recordid=27130" TargetMode="External"/><Relationship Id="rId1406" Type="http://schemas.openxmlformats.org/officeDocument/2006/relationships/hyperlink" Target="http://maps.google.com/?output=embed&amp;q=42.51416667,-70.88502778" TargetMode="External"/><Relationship Id="rId1613" Type="http://schemas.openxmlformats.org/officeDocument/2006/relationships/hyperlink" Target="http://maps.google.com/?output=embed&amp;q=42.43347222,-70.92994444" TargetMode="External"/><Relationship Id="rId1820" Type="http://schemas.openxmlformats.org/officeDocument/2006/relationships/hyperlink" Target="http://www.usharbormaster.com/secure/auxview.cfm?recordid=42787" TargetMode="External"/><Relationship Id="rId194" Type="http://schemas.openxmlformats.org/officeDocument/2006/relationships/hyperlink" Target="http://maps.google.com/?output=embed&amp;q=42.38555556,-71.02305556" TargetMode="External"/><Relationship Id="rId1918" Type="http://schemas.openxmlformats.org/officeDocument/2006/relationships/hyperlink" Target="http://maps.google.com/?output=embed&amp;q=42.30857250,-70.98173611" TargetMode="External"/><Relationship Id="rId261" Type="http://schemas.openxmlformats.org/officeDocument/2006/relationships/hyperlink" Target="http://www.usharbormaster.com/secure/auxview.cfm?recordid=29379" TargetMode="External"/><Relationship Id="rId499" Type="http://schemas.openxmlformats.org/officeDocument/2006/relationships/hyperlink" Target="http://maps.google.com/?output=embed&amp;q=42.65419444,-70.75113889" TargetMode="External"/><Relationship Id="rId359" Type="http://schemas.openxmlformats.org/officeDocument/2006/relationships/hyperlink" Target="http://maps.google.com/?output=embed&amp;q=42.30500000,-71.05061111" TargetMode="External"/><Relationship Id="rId566" Type="http://schemas.openxmlformats.org/officeDocument/2006/relationships/hyperlink" Target="http://maps.google.com/?output=embed&amp;q=42.63586111,-70.76997222" TargetMode="External"/><Relationship Id="rId773" Type="http://schemas.openxmlformats.org/officeDocument/2006/relationships/hyperlink" Target="http://www.usharbormaster.com/secure/auxview.cfm?recordid=32297" TargetMode="External"/><Relationship Id="rId1196" Type="http://schemas.openxmlformats.org/officeDocument/2006/relationships/hyperlink" Target="http://www.usharbormaster.com/secure/auxview.cfm?recordid=27873" TargetMode="External"/><Relationship Id="rId121" Type="http://schemas.openxmlformats.org/officeDocument/2006/relationships/hyperlink" Target="http://www.usharbormaster.com/secure/auxview.cfm?recordid=29339" TargetMode="External"/><Relationship Id="rId219" Type="http://schemas.openxmlformats.org/officeDocument/2006/relationships/hyperlink" Target="http://maps.google.com/?output=embed&amp;q=42.69395000,-70.78613333" TargetMode="External"/><Relationship Id="rId426" Type="http://schemas.openxmlformats.org/officeDocument/2006/relationships/hyperlink" Target="http://maps.google.com/?output=embed&amp;q=42.04805556,-70.63861111" TargetMode="External"/><Relationship Id="rId633" Type="http://schemas.openxmlformats.org/officeDocument/2006/relationships/hyperlink" Target="http://www.usharbormaster.com/secure/auxview.cfm?recordid=29863" TargetMode="External"/><Relationship Id="rId980" Type="http://schemas.openxmlformats.org/officeDocument/2006/relationships/hyperlink" Target="http://www.usharbormaster.com/secure/AuxAidReport_new.cfm?id=27224" TargetMode="External"/><Relationship Id="rId1056" Type="http://schemas.openxmlformats.org/officeDocument/2006/relationships/hyperlink" Target="http://www.usharbormaster.com/secure/AuxAidReport_new.cfm?id=27216" TargetMode="External"/><Relationship Id="rId1263" Type="http://schemas.openxmlformats.org/officeDocument/2006/relationships/hyperlink" Target="http://www.usharbormaster.com/secure/AuxAidReport_new.cfm?id=29550" TargetMode="External"/><Relationship Id="rId840" Type="http://schemas.openxmlformats.org/officeDocument/2006/relationships/hyperlink" Target="http://www.usharbormaster.com/secure/AuxAidReport_new.cfm?id=32315" TargetMode="External"/><Relationship Id="rId938" Type="http://schemas.openxmlformats.org/officeDocument/2006/relationships/hyperlink" Target="http://maps.google.com/?output=embed&amp;q=42.00300000,-70.70833333" TargetMode="External"/><Relationship Id="rId1470" Type="http://schemas.openxmlformats.org/officeDocument/2006/relationships/hyperlink" Target="http://maps.google.com/?output=embed&amp;q=42.75933333,-70.82916667" TargetMode="External"/><Relationship Id="rId1568" Type="http://schemas.openxmlformats.org/officeDocument/2006/relationships/hyperlink" Target="http://www.usharbormaster.com/secure/auxview.cfm?recordid=28931" TargetMode="External"/><Relationship Id="rId1775" Type="http://schemas.openxmlformats.org/officeDocument/2006/relationships/hyperlink" Target="http://www.usharbormaster.com/secure/AuxAidReport_new.cfm?id=29408" TargetMode="External"/><Relationship Id="rId67" Type="http://schemas.openxmlformats.org/officeDocument/2006/relationships/hyperlink" Target="http://maps.google.com/?output=embed&amp;q=42.61611111,-70.67930556" TargetMode="External"/><Relationship Id="rId700" Type="http://schemas.openxmlformats.org/officeDocument/2006/relationships/hyperlink" Target="http://www.usharbormaster.com/secure/AuxAidReport_new.cfm?id=23670" TargetMode="External"/><Relationship Id="rId1123" Type="http://schemas.openxmlformats.org/officeDocument/2006/relationships/hyperlink" Target="http://maps.google.com/?output=embed&amp;q=42.56033889,-70.79296667" TargetMode="External"/><Relationship Id="rId1330" Type="http://schemas.openxmlformats.org/officeDocument/2006/relationships/hyperlink" Target="http://maps.google.com/?output=embed&amp;q=42.16063889,-70.73294444" TargetMode="External"/><Relationship Id="rId1428" Type="http://schemas.openxmlformats.org/officeDocument/2006/relationships/hyperlink" Target="http://www.usharbormaster.com/secure/auxview.cfm?recordid=41210" TargetMode="External"/><Relationship Id="rId1635" Type="http://schemas.openxmlformats.org/officeDocument/2006/relationships/hyperlink" Target="http://www.usharbormaster.com/secure/AuxAidReport_new.cfm?id=29255" TargetMode="External"/><Relationship Id="rId1982" Type="http://schemas.openxmlformats.org/officeDocument/2006/relationships/hyperlink" Target="http://maps.google.com/?output=embed&amp;q=42.34721889,-70.67802194" TargetMode="External"/><Relationship Id="rId1842" Type="http://schemas.openxmlformats.org/officeDocument/2006/relationships/hyperlink" Target="http://maps.google.com/?output=embed&amp;q=42.25102778,-70.93555556" TargetMode="External"/><Relationship Id="rId1702" Type="http://schemas.openxmlformats.org/officeDocument/2006/relationships/hyperlink" Target="http://maps.google.com/?output=embed&amp;q=42.32346889,-70.99178194" TargetMode="External"/><Relationship Id="rId283" Type="http://schemas.openxmlformats.org/officeDocument/2006/relationships/hyperlink" Target="http://maps.google.com/?output=embed&amp;q=42.55143333,-70.91718333" TargetMode="External"/><Relationship Id="rId490" Type="http://schemas.openxmlformats.org/officeDocument/2006/relationships/hyperlink" Target="http://maps.google.com/?output=embed&amp;q=42.39174167,-71.07258167" TargetMode="External"/><Relationship Id="rId143" Type="http://schemas.openxmlformats.org/officeDocument/2006/relationships/hyperlink" Target="http://maps.google.com/?output=embed&amp;q=42.04533333,-70.66858333" TargetMode="External"/><Relationship Id="rId350" Type="http://schemas.openxmlformats.org/officeDocument/2006/relationships/hyperlink" Target="http://maps.google.com/?output=embed&amp;q=42.30425000,-71.05005556" TargetMode="External"/><Relationship Id="rId588" Type="http://schemas.openxmlformats.org/officeDocument/2006/relationships/hyperlink" Target="http://www.usharbormaster.com/secure/AuxAidReport_new.cfm?id=30831" TargetMode="External"/><Relationship Id="rId795" Type="http://schemas.openxmlformats.org/officeDocument/2006/relationships/hyperlink" Target="http://maps.google.com/?output=embed&amp;q=42.68770000,-70.81270000" TargetMode="External"/><Relationship Id="rId9" Type="http://schemas.openxmlformats.org/officeDocument/2006/relationships/hyperlink" Target="http://www.usharbormaster.com/secure/auxviewall.cfm" TargetMode="External"/><Relationship Id="rId210" Type="http://schemas.openxmlformats.org/officeDocument/2006/relationships/hyperlink" Target="http://maps.google.com/?output=embed&amp;q=42.35993111,-71.07388889" TargetMode="External"/><Relationship Id="rId448" Type="http://schemas.openxmlformats.org/officeDocument/2006/relationships/hyperlink" Target="http://www.usharbormaster.com/secure/AuxAidReport_new.cfm?id=44005" TargetMode="External"/><Relationship Id="rId655" Type="http://schemas.openxmlformats.org/officeDocument/2006/relationships/hyperlink" Target="http://maps.google.com/?output=embed&amp;q=42.77250000,-71.08111111" TargetMode="External"/><Relationship Id="rId862" Type="http://schemas.openxmlformats.org/officeDocument/2006/relationships/hyperlink" Target="http://maps.google.com/?output=embed&amp;q=42.63701944,-70.69843611" TargetMode="External"/><Relationship Id="rId1078" Type="http://schemas.openxmlformats.org/officeDocument/2006/relationships/hyperlink" Target="http://maps.google.com/?output=embed&amp;q=42.34585000,-71.00801667" TargetMode="External"/><Relationship Id="rId1285" Type="http://schemas.openxmlformats.org/officeDocument/2006/relationships/hyperlink" Target="http://maps.google.com/?output=embed&amp;q=42.16483333,-70.72319444" TargetMode="External"/><Relationship Id="rId1492" Type="http://schemas.openxmlformats.org/officeDocument/2006/relationships/hyperlink" Target="http://www.usharbormaster.com/secure/auxview.cfm?recordid=29904" TargetMode="External"/><Relationship Id="rId308" Type="http://schemas.openxmlformats.org/officeDocument/2006/relationships/hyperlink" Target="http://www.usharbormaster.com/secure/AuxAidReport_new.cfm?id=27959" TargetMode="External"/><Relationship Id="rId515" Type="http://schemas.openxmlformats.org/officeDocument/2006/relationships/hyperlink" Target="http://maps.google.com/?output=embed&amp;q=42.64800000,-70.76133333" TargetMode="External"/><Relationship Id="rId722" Type="http://schemas.openxmlformats.org/officeDocument/2006/relationships/hyperlink" Target="http://maps.google.com/?output=embed&amp;q=42.17455556,-70.73550000" TargetMode="External"/><Relationship Id="rId1145" Type="http://schemas.openxmlformats.org/officeDocument/2006/relationships/hyperlink" Target="http://www.usharbormaster.com/secure/auxview.cfm?recordid=29242" TargetMode="External"/><Relationship Id="rId1352" Type="http://schemas.openxmlformats.org/officeDocument/2006/relationships/hyperlink" Target="http://www.usharbormaster.com/secure/auxview.cfm?recordid=28653" TargetMode="External"/><Relationship Id="rId1797" Type="http://schemas.openxmlformats.org/officeDocument/2006/relationships/hyperlink" Target="http://maps.google.com/?output=embed&amp;q=42.30977833,-71.04105500" TargetMode="External"/><Relationship Id="rId89" Type="http://schemas.openxmlformats.org/officeDocument/2006/relationships/hyperlink" Target="http://www.usharbormaster.com/secure/auxview.cfm?recordid=45021" TargetMode="External"/><Relationship Id="rId1005" Type="http://schemas.openxmlformats.org/officeDocument/2006/relationships/hyperlink" Target="http://www.usharbormaster.com/secure/auxview.cfm?recordid=27231" TargetMode="External"/><Relationship Id="rId1212" Type="http://schemas.openxmlformats.org/officeDocument/2006/relationships/hyperlink" Target="http://www.usharbormaster.com/secure/auxview.cfm?recordid=27869" TargetMode="External"/><Relationship Id="rId1657" Type="http://schemas.openxmlformats.org/officeDocument/2006/relationships/hyperlink" Target="http://maps.google.com/?output=embed&amp;q=42.15138889,-70.70025000" TargetMode="External"/><Relationship Id="rId1864" Type="http://schemas.openxmlformats.org/officeDocument/2006/relationships/hyperlink" Target="http://www.usharbormaster.com/secure/auxview.cfm?recordid=40092" TargetMode="External"/><Relationship Id="rId1517" Type="http://schemas.openxmlformats.org/officeDocument/2006/relationships/hyperlink" Target="http://maps.google.com/?output=embed&amp;q=42.12550000,-70.67391667" TargetMode="External"/><Relationship Id="rId1724" Type="http://schemas.openxmlformats.org/officeDocument/2006/relationships/hyperlink" Target="http://www.usharbormaster.com/secure/auxview.cfm?recordid=23653" TargetMode="External"/><Relationship Id="rId16" Type="http://schemas.openxmlformats.org/officeDocument/2006/relationships/hyperlink" Target="http://www.usharbormaster.com/secure/auxviewall.cfm" TargetMode="External"/><Relationship Id="rId1931" Type="http://schemas.openxmlformats.org/officeDocument/2006/relationships/hyperlink" Target="http://www.usharbormaster.com/secure/AuxAidReport_new.cfm?id=40090" TargetMode="External"/><Relationship Id="rId165" Type="http://schemas.openxmlformats.org/officeDocument/2006/relationships/hyperlink" Target="http://www.usharbormaster.com/secure/auxview.cfm?recordid=28938" TargetMode="External"/><Relationship Id="rId372" Type="http://schemas.openxmlformats.org/officeDocument/2006/relationships/hyperlink" Target="http://www.usharbormaster.com/secure/AuxAidReport_new.cfm?id=23646" TargetMode="External"/><Relationship Id="rId677" Type="http://schemas.openxmlformats.org/officeDocument/2006/relationships/hyperlink" Target="http://www.usharbormaster.com/secure/auxview.cfm?recordid=29275" TargetMode="External"/><Relationship Id="rId232" Type="http://schemas.openxmlformats.org/officeDocument/2006/relationships/hyperlink" Target="http://www.usharbormaster.com/secure/AuxAidReport_new.cfm?id=29059" TargetMode="External"/><Relationship Id="rId884" Type="http://schemas.openxmlformats.org/officeDocument/2006/relationships/hyperlink" Target="http://www.usharbormaster.com/secure/AuxAidReport_new.cfm?id=25608" TargetMode="External"/><Relationship Id="rId537" Type="http://schemas.openxmlformats.org/officeDocument/2006/relationships/hyperlink" Target="http://www.usharbormaster.com/secure/auxview.cfm?recordid=27954" TargetMode="External"/><Relationship Id="rId744" Type="http://schemas.openxmlformats.org/officeDocument/2006/relationships/hyperlink" Target="http://www.usharbormaster.com/secure/AuxAidReport_new.cfm?id=29886" TargetMode="External"/><Relationship Id="rId951" Type="http://schemas.openxmlformats.org/officeDocument/2006/relationships/hyperlink" Target="http://maps.google.com/?output=embed&amp;q=41.99772222,-70.67247222" TargetMode="External"/><Relationship Id="rId1167" Type="http://schemas.openxmlformats.org/officeDocument/2006/relationships/hyperlink" Target="http://maps.google.com/?output=embed&amp;q=42.50850000,-70.83916667" TargetMode="External"/><Relationship Id="rId1374" Type="http://schemas.openxmlformats.org/officeDocument/2006/relationships/hyperlink" Target="http://maps.google.com/?output=embed&amp;q=42.81433333,-70.86525000" TargetMode="External"/><Relationship Id="rId1581" Type="http://schemas.openxmlformats.org/officeDocument/2006/relationships/hyperlink" Target="http://maps.google.com/?output=embed&amp;q=42.90472222,-70.78666667" TargetMode="External"/><Relationship Id="rId1679" Type="http://schemas.openxmlformats.org/officeDocument/2006/relationships/hyperlink" Target="http://www.usharbormaster.com/secure/AuxAidReport_new.cfm?id=26040" TargetMode="External"/><Relationship Id="rId80" Type="http://schemas.openxmlformats.org/officeDocument/2006/relationships/hyperlink" Target="http://www.usharbormaster.com/secure/AuxAidReport_new.cfm?id=45020" TargetMode="External"/><Relationship Id="rId604" Type="http://schemas.openxmlformats.org/officeDocument/2006/relationships/hyperlink" Target="http://www.usharbormaster.com/secure/AuxAidReport_new.cfm?id=23660" TargetMode="External"/><Relationship Id="rId811" Type="http://schemas.openxmlformats.org/officeDocument/2006/relationships/hyperlink" Target="http://maps.google.com/?output=embed&amp;q=42.68441667,-70.81696667" TargetMode="External"/><Relationship Id="rId1027" Type="http://schemas.openxmlformats.org/officeDocument/2006/relationships/hyperlink" Target="http://maps.google.com/?output=embed&amp;q=42.34615000,-71.00508333" TargetMode="External"/><Relationship Id="rId1234" Type="http://schemas.openxmlformats.org/officeDocument/2006/relationships/hyperlink" Target="http://maps.google.com/?output=embed&amp;q=42.63698333,-70.57499361" TargetMode="External"/><Relationship Id="rId1441" Type="http://schemas.openxmlformats.org/officeDocument/2006/relationships/hyperlink" Target="http://maps.google.com/?output=embed&amp;q=42.75475000,-70.82233333" TargetMode="External"/><Relationship Id="rId1886" Type="http://schemas.openxmlformats.org/officeDocument/2006/relationships/hyperlink" Target="http://maps.google.com/?output=embed&amp;q=42.30727472,-70.98499417" TargetMode="External"/><Relationship Id="rId909" Type="http://schemas.openxmlformats.org/officeDocument/2006/relationships/hyperlink" Target="http://www.usharbormaster.com/secure/auxview.cfm?recordid=25614" TargetMode="External"/><Relationship Id="rId1301" Type="http://schemas.openxmlformats.org/officeDocument/2006/relationships/hyperlink" Target="http://maps.google.com/?output=embed&amp;q=42.16450000,-70.72833333" TargetMode="External"/><Relationship Id="rId1539" Type="http://schemas.openxmlformats.org/officeDocument/2006/relationships/hyperlink" Target="http://www.usharbormaster.com/secure/AuxAidReport_new.cfm?id=41423" TargetMode="External"/><Relationship Id="rId1746" Type="http://schemas.openxmlformats.org/officeDocument/2006/relationships/hyperlink" Target="http://maps.google.com/?output=embed&amp;q=42.64067222,-70.69330278" TargetMode="External"/><Relationship Id="rId1953" Type="http://schemas.openxmlformats.org/officeDocument/2006/relationships/hyperlink" Target="http://maps.google.com/?output=embed&amp;q=42.24518333,-70.93100000" TargetMode="External"/><Relationship Id="rId38" Type="http://schemas.openxmlformats.org/officeDocument/2006/relationships/hyperlink" Target="http://maps.google.com/?output=embed&amp;q=42.30338333,-70.88813333" TargetMode="External"/><Relationship Id="rId1606" Type="http://schemas.openxmlformats.org/officeDocument/2006/relationships/hyperlink" Target="http://maps.google.com/?output=embed&amp;q=42.43044444,-70.92738889" TargetMode="External"/><Relationship Id="rId1813" Type="http://schemas.openxmlformats.org/officeDocument/2006/relationships/hyperlink" Target="http://maps.google.com/?output=embed&amp;q=42.52350000,-70.56633333" TargetMode="External"/><Relationship Id="rId187" Type="http://schemas.openxmlformats.org/officeDocument/2006/relationships/hyperlink" Target="http://maps.google.com/?output=embed&amp;q=42.36031694,-71.07365889" TargetMode="External"/><Relationship Id="rId394" Type="http://schemas.openxmlformats.org/officeDocument/2006/relationships/hyperlink" Target="http://maps.google.com/?output=embed&amp;q=42.04633333,-70.64563889" TargetMode="External"/><Relationship Id="rId254" Type="http://schemas.openxmlformats.org/officeDocument/2006/relationships/hyperlink" Target="http://maps.google.com/?output=embed&amp;q=42.55388889,-70.91681944" TargetMode="External"/><Relationship Id="rId699" Type="http://schemas.openxmlformats.org/officeDocument/2006/relationships/hyperlink" Target="http://maps.google.com/?output=embed&amp;q=42.16558333,-70.72327778" TargetMode="External"/><Relationship Id="rId1091" Type="http://schemas.openxmlformats.org/officeDocument/2006/relationships/hyperlink" Target="http://maps.google.com/?output=embed&amp;q=42.56223333,-70.77723333" TargetMode="External"/><Relationship Id="rId114" Type="http://schemas.openxmlformats.org/officeDocument/2006/relationships/hyperlink" Target="http://maps.google.com/?output=embed&amp;q=42.64995556,-70.67840833" TargetMode="External"/><Relationship Id="rId461" Type="http://schemas.openxmlformats.org/officeDocument/2006/relationships/hyperlink" Target="http://www.usharbormaster.com/secure/auxview.cfm?recordid=42555" TargetMode="External"/><Relationship Id="rId559" Type="http://schemas.openxmlformats.org/officeDocument/2006/relationships/hyperlink" Target="http://maps.google.com/?output=embed&amp;q=42.63816667,-70.76894444" TargetMode="External"/><Relationship Id="rId766" Type="http://schemas.openxmlformats.org/officeDocument/2006/relationships/hyperlink" Target="http://maps.google.com/?output=embed&amp;q=42.69155000,-70.80633333" TargetMode="External"/><Relationship Id="rId1189" Type="http://schemas.openxmlformats.org/officeDocument/2006/relationships/hyperlink" Target="http://www.usharbormaster.com/secure/auxview.cfm?recordid=27875" TargetMode="External"/><Relationship Id="rId1396" Type="http://schemas.openxmlformats.org/officeDocument/2006/relationships/hyperlink" Target="http://www.usharbormaster.com/secure/auxview.cfm?recordid=26200" TargetMode="External"/><Relationship Id="rId321" Type="http://schemas.openxmlformats.org/officeDocument/2006/relationships/hyperlink" Target="http://www.usharbormaster.com/secure/auxview.cfm?recordid=27366" TargetMode="External"/><Relationship Id="rId419" Type="http://schemas.openxmlformats.org/officeDocument/2006/relationships/hyperlink" Target="http://maps.google.com/?output=embed&amp;q=42.02900000,-70.63588889" TargetMode="External"/><Relationship Id="rId626" Type="http://schemas.openxmlformats.org/officeDocument/2006/relationships/hyperlink" Target="http://maps.google.com/?output=embed&amp;q=42.60734444,-70.66441667" TargetMode="External"/><Relationship Id="rId973" Type="http://schemas.openxmlformats.org/officeDocument/2006/relationships/hyperlink" Target="http://www.usharbormaster.com/secure/auxview.cfm?recordid=27223" TargetMode="External"/><Relationship Id="rId1049" Type="http://schemas.openxmlformats.org/officeDocument/2006/relationships/hyperlink" Target="http://www.usharbormaster.com/secure/auxview.cfm?recordid=27215" TargetMode="External"/><Relationship Id="rId1256" Type="http://schemas.openxmlformats.org/officeDocument/2006/relationships/hyperlink" Target="http://www.usharbormaster.com/secure/auxview.cfm?recordid=29553" TargetMode="External"/><Relationship Id="rId2002" Type="http://schemas.openxmlformats.org/officeDocument/2006/relationships/hyperlink" Target="http://maps.google.com/?output=embed&amp;q=42.65285556,-70.68372778" TargetMode="External"/><Relationship Id="rId833" Type="http://schemas.openxmlformats.org/officeDocument/2006/relationships/hyperlink" Target="http://www.usharbormaster.com/secure/auxview.cfm?recordid=32314" TargetMode="External"/><Relationship Id="rId1116" Type="http://schemas.openxmlformats.org/officeDocument/2006/relationships/hyperlink" Target="http://www.usharbormaster.com/secure/AuxAidReport_new.cfm?id=44632" TargetMode="External"/><Relationship Id="rId1463" Type="http://schemas.openxmlformats.org/officeDocument/2006/relationships/hyperlink" Target="http://www.usharbormaster.com/secure/AuxAidReport_new.cfm?id=25726" TargetMode="External"/><Relationship Id="rId1670" Type="http://schemas.openxmlformats.org/officeDocument/2006/relationships/hyperlink" Target="http://maps.google.com/?output=embed&amp;q=42.14500000,-70.70250000" TargetMode="External"/><Relationship Id="rId1768" Type="http://schemas.openxmlformats.org/officeDocument/2006/relationships/hyperlink" Target="http://www.usharbormaster.com/secure/auxview.cfm?recordid=29400" TargetMode="External"/><Relationship Id="rId900" Type="http://schemas.openxmlformats.org/officeDocument/2006/relationships/hyperlink" Target="http://www.usharbormaster.com/secure/AuxAidReport_new.cfm?id=25611" TargetMode="External"/><Relationship Id="rId1323" Type="http://schemas.openxmlformats.org/officeDocument/2006/relationships/hyperlink" Target="http://www.usharbormaster.com/secure/AuxAidReport_new.cfm?id=26046" TargetMode="External"/><Relationship Id="rId1530" Type="http://schemas.openxmlformats.org/officeDocument/2006/relationships/hyperlink" Target="http://maps.google.com/?output=embed&amp;q=42.52350333,-70.86599833" TargetMode="External"/><Relationship Id="rId1628" Type="http://schemas.openxmlformats.org/officeDocument/2006/relationships/hyperlink" Target="http://www.usharbormaster.com/secure/auxview.cfm?recordid=29254" TargetMode="External"/><Relationship Id="rId1975" Type="http://schemas.openxmlformats.org/officeDocument/2006/relationships/hyperlink" Target="http://www.usharbormaster.com/secure/AuxAidReport_new.cfm?id=41222" TargetMode="External"/><Relationship Id="rId1835" Type="http://schemas.openxmlformats.org/officeDocument/2006/relationships/hyperlink" Target="http://www.usharbormaster.com/secure/AuxAidReport_new.cfm?id=30585" TargetMode="External"/><Relationship Id="rId1902" Type="http://schemas.openxmlformats.org/officeDocument/2006/relationships/hyperlink" Target="http://maps.google.com/?output=embed&amp;q=42.30791944,-70.98336139" TargetMode="External"/><Relationship Id="rId276" Type="http://schemas.openxmlformats.org/officeDocument/2006/relationships/hyperlink" Target="http://www.usharbormaster.com/secure/AuxAidReport_new.cfm?id=29382" TargetMode="External"/><Relationship Id="rId483" Type="http://schemas.openxmlformats.org/officeDocument/2006/relationships/hyperlink" Target="http://maps.google.com/?output=embed&amp;q=42.39375000,-71.07021333" TargetMode="External"/><Relationship Id="rId690" Type="http://schemas.openxmlformats.org/officeDocument/2006/relationships/hyperlink" Target="http://maps.google.com/?output=embed&amp;q=42.78540000,-71.02143333" TargetMode="External"/><Relationship Id="rId136" Type="http://schemas.openxmlformats.org/officeDocument/2006/relationships/hyperlink" Target="http://www.usharbormaster.com/secure/AuxAidReport_new.cfm?id=32415" TargetMode="External"/><Relationship Id="rId343" Type="http://schemas.openxmlformats.org/officeDocument/2006/relationships/hyperlink" Target="http://maps.google.com/?output=embed&amp;q=42.51116667,-70.88347222" TargetMode="External"/><Relationship Id="rId550" Type="http://schemas.openxmlformats.org/officeDocument/2006/relationships/hyperlink" Target="http://maps.google.com/?output=embed&amp;q=42.63316667,-70.77300000" TargetMode="External"/><Relationship Id="rId788" Type="http://schemas.openxmlformats.org/officeDocument/2006/relationships/hyperlink" Target="http://www.usharbormaster.com/secure/AuxAidReport_new.cfm?id=32299" TargetMode="External"/><Relationship Id="rId995" Type="http://schemas.openxmlformats.org/officeDocument/2006/relationships/hyperlink" Target="http://maps.google.com/?output=embed&amp;q=42.36291667,-70.98720000" TargetMode="External"/><Relationship Id="rId1180" Type="http://schemas.openxmlformats.org/officeDocument/2006/relationships/hyperlink" Target="http://www.usharbormaster.com/secure/AuxAidReport_new.cfm?id=29260" TargetMode="External"/><Relationship Id="rId203" Type="http://schemas.openxmlformats.org/officeDocument/2006/relationships/hyperlink" Target="http://maps.google.com/?output=embed&amp;q=42.35877806,-71.07479472" TargetMode="External"/><Relationship Id="rId648" Type="http://schemas.openxmlformats.org/officeDocument/2006/relationships/hyperlink" Target="http://www.usharbormaster.com/secure/AuxAidReport_new.cfm?id=42641" TargetMode="External"/><Relationship Id="rId855" Type="http://schemas.openxmlformats.org/officeDocument/2006/relationships/hyperlink" Target="http://maps.google.com/?output=embed&amp;q=42.83647222,-70.89975000" TargetMode="External"/><Relationship Id="rId1040" Type="http://schemas.openxmlformats.org/officeDocument/2006/relationships/hyperlink" Target="http://www.usharbormaster.com/secure/AuxAidReport_new.cfm?id=27238" TargetMode="External"/><Relationship Id="rId1278" Type="http://schemas.openxmlformats.org/officeDocument/2006/relationships/hyperlink" Target="http://maps.google.com/?output=embed&amp;q=42.16216667,-70.71916667" TargetMode="External"/><Relationship Id="rId1485" Type="http://schemas.openxmlformats.org/officeDocument/2006/relationships/hyperlink" Target="http://maps.google.com/?output=embed&amp;q=42.76152778,-70.84363889" TargetMode="External"/><Relationship Id="rId1692" Type="http://schemas.openxmlformats.org/officeDocument/2006/relationships/hyperlink" Target="http://www.usharbormaster.com/secure/auxview.cfm?recordid=30626" TargetMode="External"/><Relationship Id="rId410" Type="http://schemas.openxmlformats.org/officeDocument/2006/relationships/hyperlink" Target="http://maps.google.com/?output=embed&amp;q=42.02461111,-70.63802778" TargetMode="External"/><Relationship Id="rId508" Type="http://schemas.openxmlformats.org/officeDocument/2006/relationships/hyperlink" Target="http://www.usharbormaster.com/secure/AuxAidReport_new.cfm?id=27946" TargetMode="External"/><Relationship Id="rId715" Type="http://schemas.openxmlformats.org/officeDocument/2006/relationships/hyperlink" Target="http://maps.google.com/?output=embed&amp;q=42.16597222,-70.72358333" TargetMode="External"/><Relationship Id="rId922" Type="http://schemas.openxmlformats.org/officeDocument/2006/relationships/hyperlink" Target="http://maps.google.com/?output=embed&amp;q=42.00258333,-70.70480556" TargetMode="External"/><Relationship Id="rId1138" Type="http://schemas.openxmlformats.org/officeDocument/2006/relationships/hyperlink" Target="http://maps.google.com/?output=embed&amp;q=42.50861111,-70.83922222" TargetMode="External"/><Relationship Id="rId1345" Type="http://schemas.openxmlformats.org/officeDocument/2006/relationships/hyperlink" Target="http://maps.google.com/?output=embed&amp;q=42.16146667,-70.74306667" TargetMode="External"/><Relationship Id="rId1552" Type="http://schemas.openxmlformats.org/officeDocument/2006/relationships/hyperlink" Target="http://www.usharbormaster.com/secure/auxview.cfm?recordid=44957" TargetMode="External"/><Relationship Id="rId1997" Type="http://schemas.openxmlformats.org/officeDocument/2006/relationships/hyperlink" Target="http://maps.google.com/?output=embed&amp;q=42.31916806,-70.22985000" TargetMode="External"/><Relationship Id="rId1205" Type="http://schemas.openxmlformats.org/officeDocument/2006/relationships/hyperlink" Target="http://maps.google.com/?output=embed&amp;q=42.81777778,-70.88333333" TargetMode="External"/><Relationship Id="rId1857" Type="http://schemas.openxmlformats.org/officeDocument/2006/relationships/hyperlink" Target="http://maps.google.com/?output=embed&amp;q=42.30944917,-70.97922222" TargetMode="External"/><Relationship Id="rId51" Type="http://schemas.openxmlformats.org/officeDocument/2006/relationships/hyperlink" Target="http://maps.google.com/?output=embed&amp;q=42.30466667,-70.88994444" TargetMode="External"/><Relationship Id="rId1412" Type="http://schemas.openxmlformats.org/officeDocument/2006/relationships/hyperlink" Target="http://www.usharbormaster.com/secure/auxview.cfm?recordid=26258" TargetMode="External"/><Relationship Id="rId1717" Type="http://schemas.openxmlformats.org/officeDocument/2006/relationships/hyperlink" Target="http://maps.google.com/?output=embed&amp;q=42.31920000,-70.98850000" TargetMode="External"/><Relationship Id="rId1924" Type="http://schemas.openxmlformats.org/officeDocument/2006/relationships/hyperlink" Target="http://www.usharbormaster.com/secure/auxview.cfm?recordid=40105" TargetMode="External"/><Relationship Id="rId298" Type="http://schemas.openxmlformats.org/officeDocument/2006/relationships/hyperlink" Target="http://maps.google.com/?output=embed&amp;q=42.55483333,-70.91798333" TargetMode="External"/><Relationship Id="rId158" Type="http://schemas.openxmlformats.org/officeDocument/2006/relationships/hyperlink" Target="http://maps.google.com/?output=embed&amp;q=42.22786667,-70.96125000" TargetMode="External"/><Relationship Id="rId365" Type="http://schemas.openxmlformats.org/officeDocument/2006/relationships/hyperlink" Target="http://www.usharbormaster.com/secure/auxview.cfm?recordid=36905" TargetMode="External"/><Relationship Id="rId572" Type="http://schemas.openxmlformats.org/officeDocument/2006/relationships/hyperlink" Target="http://www.usharbormaster.com/secure/AuxAidReport_new.cfm?id=32325" TargetMode="External"/><Relationship Id="rId225" Type="http://schemas.openxmlformats.org/officeDocument/2006/relationships/hyperlink" Target="http://www.usharbormaster.com/secure/auxview.cfm?recordid=29058" TargetMode="External"/><Relationship Id="rId432" Type="http://schemas.openxmlformats.org/officeDocument/2006/relationships/hyperlink" Target="http://www.usharbormaster.com/secure/AuxAidReport_new.cfm?id=27580" TargetMode="External"/><Relationship Id="rId877" Type="http://schemas.openxmlformats.org/officeDocument/2006/relationships/hyperlink" Target="http://www.usharbormaster.com/secure/auxview.cfm?recordid=25607" TargetMode="External"/><Relationship Id="rId1062" Type="http://schemas.openxmlformats.org/officeDocument/2006/relationships/hyperlink" Target="http://maps.google.com/?output=embed&amp;q=42.37976667,-71.00405000" TargetMode="External"/><Relationship Id="rId737" Type="http://schemas.openxmlformats.org/officeDocument/2006/relationships/hyperlink" Target="http://www.usharbormaster.com/secure/auxview.cfm?recordid=29905" TargetMode="External"/><Relationship Id="rId944" Type="http://schemas.openxmlformats.org/officeDocument/2006/relationships/hyperlink" Target="http://www.usharbormaster.com/secure/AuxAidReport_new.cfm?id=36705" TargetMode="External"/><Relationship Id="rId1367" Type="http://schemas.openxmlformats.org/officeDocument/2006/relationships/hyperlink" Target="http://www.usharbormaster.com/secure/AuxAidReport_new.cfm?id=27898" TargetMode="External"/><Relationship Id="rId1574" Type="http://schemas.openxmlformats.org/officeDocument/2006/relationships/hyperlink" Target="http://maps.google.com/?output=embed&amp;q=42.18833333,-70.70750000" TargetMode="External"/><Relationship Id="rId1781" Type="http://schemas.openxmlformats.org/officeDocument/2006/relationships/hyperlink" Target="http://maps.google.com/?output=embed&amp;q=42.30800167,-71.04268167" TargetMode="External"/><Relationship Id="rId73" Type="http://schemas.openxmlformats.org/officeDocument/2006/relationships/hyperlink" Target="http://www.usharbormaster.com/secure/auxview.cfm?recordid=29049" TargetMode="External"/><Relationship Id="rId804" Type="http://schemas.openxmlformats.org/officeDocument/2006/relationships/hyperlink" Target="http://www.usharbormaster.com/secure/AuxAidReport_new.cfm?id=32300" TargetMode="External"/><Relationship Id="rId1227" Type="http://schemas.openxmlformats.org/officeDocument/2006/relationships/hyperlink" Target="http://www.usharbormaster.com/secure/AuxAidReport_new.cfm?id=29060" TargetMode="External"/><Relationship Id="rId1434" Type="http://schemas.openxmlformats.org/officeDocument/2006/relationships/hyperlink" Target="http://maps.google.com/?output=embed&amp;q=42.75166667,-70.82186111" TargetMode="External"/><Relationship Id="rId1641" Type="http://schemas.openxmlformats.org/officeDocument/2006/relationships/hyperlink" Target="http://maps.google.com/?output=embed&amp;q=42.64628056,-70.68055278" TargetMode="External"/><Relationship Id="rId1879" Type="http://schemas.openxmlformats.org/officeDocument/2006/relationships/hyperlink" Target="http://www.usharbormaster.com/secure/AuxAidReport_new.cfm?id=40093" TargetMode="External"/><Relationship Id="rId1501" Type="http://schemas.openxmlformats.org/officeDocument/2006/relationships/hyperlink" Target="http://maps.google.com/?output=embed&amp;q=41.96172222,-70.65519444" TargetMode="External"/><Relationship Id="rId1739" Type="http://schemas.openxmlformats.org/officeDocument/2006/relationships/hyperlink" Target="http://www.usharbormaster.com/secure/AuxAidReport_new.cfm?id=42744" TargetMode="External"/><Relationship Id="rId1946" Type="http://schemas.openxmlformats.org/officeDocument/2006/relationships/hyperlink" Target="http://maps.google.com/?output=embed&amp;q=42.25152778,-70.93486111" TargetMode="External"/><Relationship Id="rId1806" Type="http://schemas.openxmlformats.org/officeDocument/2006/relationships/hyperlink" Target="http://maps.google.com/?output=embed&amp;q=42.30577000,-71.04118333" TargetMode="External"/><Relationship Id="rId387" Type="http://schemas.openxmlformats.org/officeDocument/2006/relationships/hyperlink" Target="http://maps.google.com/?output=embed&amp;q=42.04197222,-70.63969444" TargetMode="External"/><Relationship Id="rId594" Type="http://schemas.openxmlformats.org/officeDocument/2006/relationships/hyperlink" Target="http://maps.google.com/?output=embed&amp;q=42.35469444,-71.04158333" TargetMode="External"/><Relationship Id="rId247" Type="http://schemas.openxmlformats.org/officeDocument/2006/relationships/hyperlink" Target="http://maps.google.com/?output=embed&amp;q=42.55705556,-70.91966667" TargetMode="External"/><Relationship Id="rId899" Type="http://schemas.openxmlformats.org/officeDocument/2006/relationships/hyperlink" Target="http://maps.google.com/?output=embed&amp;q=42.00733333,-70.69211111" TargetMode="External"/><Relationship Id="rId1084" Type="http://schemas.openxmlformats.org/officeDocument/2006/relationships/hyperlink" Target="http://www.usharbormaster.com/secure/AuxAidReport_new.cfm?id=27929" TargetMode="External"/><Relationship Id="rId107" Type="http://schemas.openxmlformats.org/officeDocument/2006/relationships/hyperlink" Target="http://maps.google.com/?output=embed&amp;q=42.69681667,-70.78473333" TargetMode="External"/><Relationship Id="rId454" Type="http://schemas.openxmlformats.org/officeDocument/2006/relationships/hyperlink" Target="http://maps.google.com/?output=embed&amp;q=42.72146667,-70.80030000" TargetMode="External"/><Relationship Id="rId661" Type="http://schemas.openxmlformats.org/officeDocument/2006/relationships/hyperlink" Target="http://www.usharbormaster.com/secure/auxview.cfm?recordid=42645" TargetMode="External"/><Relationship Id="rId759" Type="http://schemas.openxmlformats.org/officeDocument/2006/relationships/hyperlink" Target="http://maps.google.com/?output=embed&amp;q=42.71358333,-70.79720000" TargetMode="External"/><Relationship Id="rId966" Type="http://schemas.openxmlformats.org/officeDocument/2006/relationships/hyperlink" Target="http://maps.google.com/?output=embed&amp;q=42.63241944,-70.69791944" TargetMode="External"/><Relationship Id="rId1291" Type="http://schemas.openxmlformats.org/officeDocument/2006/relationships/hyperlink" Target="http://www.usharbormaster.com/secure/AuxAidReport_new.cfm?id=26042" TargetMode="External"/><Relationship Id="rId1389" Type="http://schemas.openxmlformats.org/officeDocument/2006/relationships/hyperlink" Target="http://maps.google.com/?output=embed&amp;q=42.51455000,-70.88341667" TargetMode="External"/><Relationship Id="rId1596" Type="http://schemas.openxmlformats.org/officeDocument/2006/relationships/hyperlink" Target="http://www.usharbormaster.com/secure/auxview.cfm?recordid=30792" TargetMode="External"/><Relationship Id="rId314" Type="http://schemas.openxmlformats.org/officeDocument/2006/relationships/hyperlink" Target="http://maps.google.com/?output=embed&amp;q=42.51080556,-70.88427778" TargetMode="External"/><Relationship Id="rId521" Type="http://schemas.openxmlformats.org/officeDocument/2006/relationships/hyperlink" Target="http://www.usharbormaster.com/secure/auxview.cfm?recordid=27950" TargetMode="External"/><Relationship Id="rId619" Type="http://schemas.openxmlformats.org/officeDocument/2006/relationships/hyperlink" Target="http://maps.google.com/?output=embed&amp;q=42.31967111,-70.93180000" TargetMode="External"/><Relationship Id="rId1151" Type="http://schemas.openxmlformats.org/officeDocument/2006/relationships/hyperlink" Target="http://maps.google.com/?output=embed&amp;q=42.50813889,-70.84047222" TargetMode="External"/><Relationship Id="rId1249" Type="http://schemas.openxmlformats.org/officeDocument/2006/relationships/hyperlink" Target="http://maps.google.com/?output=embed&amp;q=42.30915000,-70.92198333" TargetMode="External"/><Relationship Id="rId95" Type="http://schemas.openxmlformats.org/officeDocument/2006/relationships/hyperlink" Target="http://maps.google.com/?output=embed&amp;q=42.57777778,-70.66416667" TargetMode="External"/><Relationship Id="rId826" Type="http://schemas.openxmlformats.org/officeDocument/2006/relationships/hyperlink" Target="http://maps.google.com/?output=embed&amp;q=42.69393333,-70.80480000" TargetMode="External"/><Relationship Id="rId1011" Type="http://schemas.openxmlformats.org/officeDocument/2006/relationships/hyperlink" Target="http://maps.google.com/?output=embed&amp;q=42.37395000,-71.01086667" TargetMode="External"/><Relationship Id="rId1109" Type="http://schemas.openxmlformats.org/officeDocument/2006/relationships/hyperlink" Target="http://www.usharbormaster.com/secure/auxview.cfm?recordid=44631" TargetMode="External"/><Relationship Id="rId1456" Type="http://schemas.openxmlformats.org/officeDocument/2006/relationships/hyperlink" Target="http://www.usharbormaster.com/secure/auxview.cfm?recordid=41212" TargetMode="External"/><Relationship Id="rId1663" Type="http://schemas.openxmlformats.org/officeDocument/2006/relationships/hyperlink" Target="http://www.usharbormaster.com/secure/AuxAidReport_new.cfm?id=26037" TargetMode="External"/><Relationship Id="rId1870" Type="http://schemas.openxmlformats.org/officeDocument/2006/relationships/hyperlink" Target="http://maps.google.com/?output=embed&amp;q=42.30661333,-70.98661278" TargetMode="External"/><Relationship Id="rId1968" Type="http://schemas.openxmlformats.org/officeDocument/2006/relationships/hyperlink" Target="http://www.usharbormaster.com/secure/auxview.cfm?recordid=41225" TargetMode="External"/><Relationship Id="rId1316" Type="http://schemas.openxmlformats.org/officeDocument/2006/relationships/hyperlink" Target="http://www.usharbormaster.com/secure/auxview.cfm?recordid=26044" TargetMode="External"/><Relationship Id="rId1523" Type="http://schemas.openxmlformats.org/officeDocument/2006/relationships/hyperlink" Target="http://www.usharbormaster.com/secure/AuxAidReport_new.cfm?id=29042" TargetMode="External"/><Relationship Id="rId1730" Type="http://schemas.openxmlformats.org/officeDocument/2006/relationships/hyperlink" Target="http://maps.google.com/?output=embed&amp;q=42.00234444,-70.67015556" TargetMode="External"/><Relationship Id="rId22" Type="http://schemas.openxmlformats.org/officeDocument/2006/relationships/hyperlink" Target="http://maps.google.com/?output=embed&amp;q=42.30516667,-70.89111111" TargetMode="External"/><Relationship Id="rId1828" Type="http://schemas.openxmlformats.org/officeDocument/2006/relationships/hyperlink" Target="http://www.usharbormaster.com/secure/auxview.cfm?recordid=30584" TargetMode="External"/><Relationship Id="rId171" Type="http://schemas.openxmlformats.org/officeDocument/2006/relationships/hyperlink" Target="http://maps.google.com/?output=embed&amp;q=42.22450000,-70.96510000" TargetMode="External"/><Relationship Id="rId269" Type="http://schemas.openxmlformats.org/officeDocument/2006/relationships/hyperlink" Target="http://www.usharbormaster.com/secure/auxview.cfm?recordid=29381" TargetMode="External"/><Relationship Id="rId476" Type="http://schemas.openxmlformats.org/officeDocument/2006/relationships/hyperlink" Target="http://www.usharbormaster.com/secure/AuxAidReport_new.cfm?id=42553" TargetMode="External"/><Relationship Id="rId683" Type="http://schemas.openxmlformats.org/officeDocument/2006/relationships/hyperlink" Target="http://maps.google.com/?output=embed&amp;q=42.77325000,-71.07071667" TargetMode="External"/><Relationship Id="rId890" Type="http://schemas.openxmlformats.org/officeDocument/2006/relationships/hyperlink" Target="http://maps.google.com/?output=embed&amp;q=41.99294444,-70.66077778" TargetMode="External"/><Relationship Id="rId129" Type="http://schemas.openxmlformats.org/officeDocument/2006/relationships/hyperlink" Target="http://www.usharbormaster.com/secure/auxview.cfm?recordid=30696" TargetMode="External"/><Relationship Id="rId336" Type="http://schemas.openxmlformats.org/officeDocument/2006/relationships/hyperlink" Target="http://www.usharbormaster.com/secure/AuxAidReport_new.cfm?id=27369" TargetMode="External"/><Relationship Id="rId543" Type="http://schemas.openxmlformats.org/officeDocument/2006/relationships/hyperlink" Target="http://maps.google.com/?output=embed&amp;q=42.64002778,-70.76483333" TargetMode="External"/><Relationship Id="rId988" Type="http://schemas.openxmlformats.org/officeDocument/2006/relationships/hyperlink" Target="http://www.usharbormaster.com/secure/AuxAidReport_new.cfm?id=27226" TargetMode="External"/><Relationship Id="rId1173" Type="http://schemas.openxmlformats.org/officeDocument/2006/relationships/hyperlink" Target="http://www.usharbormaster.com/secure/auxview.cfm?recordid=29259" TargetMode="External"/><Relationship Id="rId1380" Type="http://schemas.openxmlformats.org/officeDocument/2006/relationships/hyperlink" Target="http://www.usharbormaster.com/secure/auxview.cfm?recordid=26197" TargetMode="External"/><Relationship Id="rId403" Type="http://schemas.openxmlformats.org/officeDocument/2006/relationships/hyperlink" Target="http://maps.google.com/?output=embed&amp;q=42.01800000,-70.63716667" TargetMode="External"/><Relationship Id="rId750" Type="http://schemas.openxmlformats.org/officeDocument/2006/relationships/hyperlink" Target="http://maps.google.com/?output=embed&amp;q=42.35278972,-71.03630306" TargetMode="External"/><Relationship Id="rId848" Type="http://schemas.openxmlformats.org/officeDocument/2006/relationships/hyperlink" Target="http://www.usharbormaster.com/secure/AuxAidReport_new.cfm?id=25172" TargetMode="External"/><Relationship Id="rId1033" Type="http://schemas.openxmlformats.org/officeDocument/2006/relationships/hyperlink" Target="http://www.usharbormaster.com/secure/auxview.cfm?recordid=27237" TargetMode="External"/><Relationship Id="rId1478" Type="http://schemas.openxmlformats.org/officeDocument/2006/relationships/hyperlink" Target="http://maps.google.com/?output=embed&amp;q=42.76077778,-70.83377778" TargetMode="External"/><Relationship Id="rId1685" Type="http://schemas.openxmlformats.org/officeDocument/2006/relationships/hyperlink" Target="http://maps.google.com/?output=embed&amp;q=42.15172222,-70.70055556" TargetMode="External"/><Relationship Id="rId1892" Type="http://schemas.openxmlformats.org/officeDocument/2006/relationships/hyperlink" Target="http://www.usharbormaster.com/secure/auxview.cfm?recordid=40097" TargetMode="External"/><Relationship Id="rId610" Type="http://schemas.openxmlformats.org/officeDocument/2006/relationships/hyperlink" Target="http://maps.google.com/?output=embed&amp;q=42.32388000,-70.93020500" TargetMode="External"/><Relationship Id="rId708" Type="http://schemas.openxmlformats.org/officeDocument/2006/relationships/hyperlink" Target="http://www.usharbormaster.com/secure/AuxAidReport_new.cfm?id=23666" TargetMode="External"/><Relationship Id="rId915" Type="http://schemas.openxmlformats.org/officeDocument/2006/relationships/hyperlink" Target="http://maps.google.com/?output=embed&amp;q=42.00408333,-70.70269444" TargetMode="External"/><Relationship Id="rId1240" Type="http://schemas.openxmlformats.org/officeDocument/2006/relationships/hyperlink" Target="http://www.usharbormaster.com/secure/auxview.cfm?recordid=30579" TargetMode="External"/><Relationship Id="rId1338" Type="http://schemas.openxmlformats.org/officeDocument/2006/relationships/hyperlink" Target="http://maps.google.com/?output=embed&amp;q=42.16530000,-70.74933333" TargetMode="External"/><Relationship Id="rId1545" Type="http://schemas.openxmlformats.org/officeDocument/2006/relationships/hyperlink" Target="http://maps.google.com/?output=embed&amp;q=42.20550000,-70.68016667" TargetMode="External"/><Relationship Id="rId1100" Type="http://schemas.openxmlformats.org/officeDocument/2006/relationships/hyperlink" Target="http://www.usharbormaster.com/secure/AuxAidReport_new.cfm?id=44628" TargetMode="External"/><Relationship Id="rId1405" Type="http://schemas.openxmlformats.org/officeDocument/2006/relationships/hyperlink" Target="http://maps.google.com/?output=embed&amp;q=42.51416667,-70.88502778" TargetMode="External"/><Relationship Id="rId1752" Type="http://schemas.openxmlformats.org/officeDocument/2006/relationships/hyperlink" Target="http://www.usharbormaster.com/secure/auxview.cfm?recordid=25237" TargetMode="External"/><Relationship Id="rId44" Type="http://schemas.openxmlformats.org/officeDocument/2006/relationships/hyperlink" Target="http://www.usharbormaster.com/secure/AuxAidReport_new.cfm?id=27937" TargetMode="External"/><Relationship Id="rId1612" Type="http://schemas.openxmlformats.org/officeDocument/2006/relationships/hyperlink" Target="http://www.usharbormaster.com/secure/auxview.cfm?recordid=29962" TargetMode="External"/><Relationship Id="rId1917" Type="http://schemas.openxmlformats.org/officeDocument/2006/relationships/hyperlink" Target="http://maps.google.com/?output=embed&amp;q=42.30857250,-70.98173611" TargetMode="External"/><Relationship Id="rId193" Type="http://schemas.openxmlformats.org/officeDocument/2006/relationships/hyperlink" Target="http://www.usharbormaster.com/secure/auxview.cfm?recordid=35429" TargetMode="External"/><Relationship Id="rId498" Type="http://schemas.openxmlformats.org/officeDocument/2006/relationships/hyperlink" Target="http://maps.google.com/?output=embed&amp;q=42.65419444,-70.75113889" TargetMode="External"/><Relationship Id="rId260" Type="http://schemas.openxmlformats.org/officeDocument/2006/relationships/hyperlink" Target="http://www.usharbormaster.com/secure/AuxAidReport_new.cfm?id=29378" TargetMode="External"/><Relationship Id="rId120" Type="http://schemas.openxmlformats.org/officeDocument/2006/relationships/hyperlink" Target="http://www.usharbormaster.com/secure/AuxAidReport_new.cfm?id=29338" TargetMode="External"/><Relationship Id="rId358" Type="http://schemas.openxmlformats.org/officeDocument/2006/relationships/hyperlink" Target="http://maps.google.com/?output=embed&amp;q=42.30500000,-71.05061111" TargetMode="External"/><Relationship Id="rId565" Type="http://schemas.openxmlformats.org/officeDocument/2006/relationships/hyperlink" Target="http://www.usharbormaster.com/secure/auxview.cfm?recordid=32324" TargetMode="External"/><Relationship Id="rId772" Type="http://schemas.openxmlformats.org/officeDocument/2006/relationships/hyperlink" Target="http://www.usharbormaster.com/secure/AuxAidReport_new.cfm?id=32305" TargetMode="External"/><Relationship Id="rId1195" Type="http://schemas.openxmlformats.org/officeDocument/2006/relationships/hyperlink" Target="http://www.usharbormaster.com/secure/AuxAidReport_new.cfm?id=27874" TargetMode="External"/><Relationship Id="rId218" Type="http://schemas.openxmlformats.org/officeDocument/2006/relationships/hyperlink" Target="http://maps.google.com/?output=embed&amp;q=42.69395000,-70.78613333" TargetMode="External"/><Relationship Id="rId425" Type="http://schemas.openxmlformats.org/officeDocument/2006/relationships/hyperlink" Target="http://www.usharbormaster.com/secure/auxview.cfm?recordid=43990" TargetMode="External"/><Relationship Id="rId632" Type="http://schemas.openxmlformats.org/officeDocument/2006/relationships/hyperlink" Target="http://www.usharbormaster.com/secure/AuxAidReport_new.cfm?id=29064" TargetMode="External"/><Relationship Id="rId1055" Type="http://schemas.openxmlformats.org/officeDocument/2006/relationships/hyperlink" Target="http://maps.google.com/?output=embed&amp;q=42.37811667,-71.00856667" TargetMode="External"/><Relationship Id="rId1262" Type="http://schemas.openxmlformats.org/officeDocument/2006/relationships/hyperlink" Target="http://maps.google.com/?output=embed&amp;q=42.45648611,-70.60153889" TargetMode="External"/><Relationship Id="rId937" Type="http://schemas.openxmlformats.org/officeDocument/2006/relationships/hyperlink" Target="http://www.usharbormaster.com/secure/auxview.cfm?recordid=25621" TargetMode="External"/><Relationship Id="rId1122" Type="http://schemas.openxmlformats.org/officeDocument/2006/relationships/hyperlink" Target="http://maps.google.com/?output=embed&amp;q=42.56033889,-70.79296667" TargetMode="External"/><Relationship Id="rId1567" Type="http://schemas.openxmlformats.org/officeDocument/2006/relationships/hyperlink" Target="http://www.usharbormaster.com/secure/AuxAidReport_new.cfm?id=28932" TargetMode="External"/><Relationship Id="rId1774" Type="http://schemas.openxmlformats.org/officeDocument/2006/relationships/hyperlink" Target="http://maps.google.com/?output=embed&amp;q=42.30708167,-71.04209500" TargetMode="External"/><Relationship Id="rId1981" Type="http://schemas.openxmlformats.org/officeDocument/2006/relationships/hyperlink" Target="http://maps.google.com/?output=embed&amp;q=42.34721889,-70.67802194" TargetMode="External"/><Relationship Id="rId66" Type="http://schemas.openxmlformats.org/officeDocument/2006/relationships/hyperlink" Target="http://maps.google.com/?output=embed&amp;q=42.61611111,-70.67930556" TargetMode="External"/><Relationship Id="rId1427" Type="http://schemas.openxmlformats.org/officeDocument/2006/relationships/hyperlink" Target="http://www.usharbormaster.com/secure/AuxAidReport_new.cfm?id=41209" TargetMode="External"/><Relationship Id="rId1634" Type="http://schemas.openxmlformats.org/officeDocument/2006/relationships/hyperlink" Target="http://maps.google.com/?output=embed&amp;q=42.52186111,-70.84983333" TargetMode="External"/><Relationship Id="rId1841" Type="http://schemas.openxmlformats.org/officeDocument/2006/relationships/hyperlink" Target="http://maps.google.com/?output=embed&amp;q=42.25102778,-70.93555556" TargetMode="External"/><Relationship Id="rId1939" Type="http://schemas.openxmlformats.org/officeDocument/2006/relationships/hyperlink" Target="http://www.usharbormaster.com/secure/AuxAidReport_new.cfm?id=40108" TargetMode="External"/><Relationship Id="rId1701" Type="http://schemas.openxmlformats.org/officeDocument/2006/relationships/hyperlink" Target="http://maps.google.com/?output=embed&amp;q=42.32346889,-70.99178194" TargetMode="External"/><Relationship Id="rId282" Type="http://schemas.openxmlformats.org/officeDocument/2006/relationships/hyperlink" Target="http://maps.google.com/?output=embed&amp;q=42.55143333,-70.91718333" TargetMode="External"/><Relationship Id="rId587" Type="http://schemas.openxmlformats.org/officeDocument/2006/relationships/hyperlink" Target="http://maps.google.com/?output=embed&amp;q=42.35493833,-71.04178500" TargetMode="External"/><Relationship Id="rId8" Type="http://schemas.openxmlformats.org/officeDocument/2006/relationships/hyperlink" Target="http://www.usharbormaster.com/secure/auxviewall.cfm" TargetMode="External"/><Relationship Id="rId142" Type="http://schemas.openxmlformats.org/officeDocument/2006/relationships/hyperlink" Target="http://maps.google.com/?output=embed&amp;q=42.04533333,-70.66858333" TargetMode="External"/><Relationship Id="rId447" Type="http://schemas.openxmlformats.org/officeDocument/2006/relationships/hyperlink" Target="http://maps.google.com/?output=embed&amp;q=42.05555556,-70.64250000" TargetMode="External"/><Relationship Id="rId794" Type="http://schemas.openxmlformats.org/officeDocument/2006/relationships/hyperlink" Target="http://maps.google.com/?output=embed&amp;q=42.68770000,-70.81270000" TargetMode="External"/><Relationship Id="rId1077" Type="http://schemas.openxmlformats.org/officeDocument/2006/relationships/hyperlink" Target="http://www.usharbormaster.com/secure/auxview.cfm?recordid=27240" TargetMode="External"/><Relationship Id="rId654" Type="http://schemas.openxmlformats.org/officeDocument/2006/relationships/hyperlink" Target="http://maps.google.com/?output=embed&amp;q=42.77250000,-71.08111111" TargetMode="External"/><Relationship Id="rId861" Type="http://schemas.openxmlformats.org/officeDocument/2006/relationships/hyperlink" Target="http://www.usharbormaster.com/secure/auxview.cfm?recordid=29055" TargetMode="External"/><Relationship Id="rId959" Type="http://schemas.openxmlformats.org/officeDocument/2006/relationships/hyperlink" Target="http://maps.google.com/?output=embed&amp;q=42.65962778,-70.68201111" TargetMode="External"/><Relationship Id="rId1284" Type="http://schemas.openxmlformats.org/officeDocument/2006/relationships/hyperlink" Target="http://www.usharbormaster.com/secure/auxview.cfm?recordid=41256" TargetMode="External"/><Relationship Id="rId1491" Type="http://schemas.openxmlformats.org/officeDocument/2006/relationships/hyperlink" Target="http://www.usharbormaster.com/secure/AuxAidReport_new.cfm?id=41219" TargetMode="External"/><Relationship Id="rId1589" Type="http://schemas.openxmlformats.org/officeDocument/2006/relationships/hyperlink" Target="http://maps.google.com/?output=embed&amp;q=42.89333333,-70.78750000" TargetMode="External"/><Relationship Id="rId307" Type="http://schemas.openxmlformats.org/officeDocument/2006/relationships/hyperlink" Target="http://maps.google.com/?output=embed&amp;q=42.34666667,-70.95980556" TargetMode="External"/><Relationship Id="rId514" Type="http://schemas.openxmlformats.org/officeDocument/2006/relationships/hyperlink" Target="http://maps.google.com/?output=embed&amp;q=42.64800000,-70.76133333" TargetMode="External"/><Relationship Id="rId721" Type="http://schemas.openxmlformats.org/officeDocument/2006/relationships/hyperlink" Target="http://www.usharbormaster.com/secure/auxview.cfm?recordid=23669" TargetMode="External"/><Relationship Id="rId1144" Type="http://schemas.openxmlformats.org/officeDocument/2006/relationships/hyperlink" Target="http://www.usharbormaster.com/secure/AuxAidReport_new.cfm?id=29234" TargetMode="External"/><Relationship Id="rId1351" Type="http://schemas.openxmlformats.org/officeDocument/2006/relationships/hyperlink" Target="http://www.usharbormaster.com/secure/AuxAidReport_new.cfm?id=28651" TargetMode="External"/><Relationship Id="rId1449" Type="http://schemas.openxmlformats.org/officeDocument/2006/relationships/hyperlink" Target="http://maps.google.com/?output=embed&amp;q=42.75633333,-70.82233333" TargetMode="External"/><Relationship Id="rId1796" Type="http://schemas.openxmlformats.org/officeDocument/2006/relationships/hyperlink" Target="http://www.usharbormaster.com/secure/auxview.cfm?recordid=29402" TargetMode="External"/><Relationship Id="rId88" Type="http://schemas.openxmlformats.org/officeDocument/2006/relationships/hyperlink" Target="http://www.usharbormaster.com/secure/AuxAidReport_new.cfm?id=45018" TargetMode="External"/><Relationship Id="rId819" Type="http://schemas.openxmlformats.org/officeDocument/2006/relationships/hyperlink" Target="http://maps.google.com/?output=embed&amp;q=42.69650000,-70.80190000" TargetMode="External"/><Relationship Id="rId1004" Type="http://schemas.openxmlformats.org/officeDocument/2006/relationships/hyperlink" Target="http://www.usharbormaster.com/secure/AuxAidReport_new.cfm?id=27230" TargetMode="External"/><Relationship Id="rId1211" Type="http://schemas.openxmlformats.org/officeDocument/2006/relationships/hyperlink" Target="http://www.usharbormaster.com/secure/AuxAidReport_new.cfm?id=27870" TargetMode="External"/><Relationship Id="rId1656" Type="http://schemas.openxmlformats.org/officeDocument/2006/relationships/hyperlink" Target="http://www.usharbormaster.com/secure/auxview.cfm?recordid=23695" TargetMode="External"/><Relationship Id="rId1863" Type="http://schemas.openxmlformats.org/officeDocument/2006/relationships/hyperlink" Target="http://www.usharbormaster.com/secure/AuxAidReport_new.cfm?id=40088" TargetMode="External"/><Relationship Id="rId1309" Type="http://schemas.openxmlformats.org/officeDocument/2006/relationships/hyperlink" Target="http://maps.google.com/?output=embed&amp;q=42.16236111,-70.73122222" TargetMode="External"/><Relationship Id="rId1516" Type="http://schemas.openxmlformats.org/officeDocument/2006/relationships/hyperlink" Target="http://www.usharbormaster.com/secure/auxview.cfm?recordid=44965" TargetMode="External"/><Relationship Id="rId1723" Type="http://schemas.openxmlformats.org/officeDocument/2006/relationships/hyperlink" Target="http://www.usharbormaster.com/secure/AuxAidReport_new.cfm?id=30624" TargetMode="External"/><Relationship Id="rId1930" Type="http://schemas.openxmlformats.org/officeDocument/2006/relationships/hyperlink" Target="http://maps.google.com/?output=embed&amp;q=42.30978750,-70.97841778" TargetMode="External"/><Relationship Id="rId15" Type="http://schemas.openxmlformats.org/officeDocument/2006/relationships/hyperlink" Target="http://www.usharbormaster.com/secure/auxviewall.cfm" TargetMode="External"/><Relationship Id="rId164" Type="http://schemas.openxmlformats.org/officeDocument/2006/relationships/hyperlink" Target="http://www.usharbormaster.com/secure/AuxAidReport_new.cfm?id=28936" TargetMode="External"/><Relationship Id="rId371" Type="http://schemas.openxmlformats.org/officeDocument/2006/relationships/hyperlink" Target="http://maps.google.com/?output=embed&amp;q=42.02955556,-70.63586111" TargetMode="External"/><Relationship Id="rId469" Type="http://schemas.openxmlformats.org/officeDocument/2006/relationships/hyperlink" Target="http://www.usharbormaster.com/secure/auxview.cfm?recordid=42554" TargetMode="External"/><Relationship Id="rId676" Type="http://schemas.openxmlformats.org/officeDocument/2006/relationships/hyperlink" Target="http://www.usharbormaster.com/secure/AuxAidReport_new.cfm?id=29274" TargetMode="External"/><Relationship Id="rId883" Type="http://schemas.openxmlformats.org/officeDocument/2006/relationships/hyperlink" Target="http://maps.google.com/?output=embed&amp;q=42.00450000,-70.68341667" TargetMode="External"/><Relationship Id="rId1099" Type="http://schemas.openxmlformats.org/officeDocument/2006/relationships/hyperlink" Target="http://maps.google.com/?output=embed&amp;q=42.55911667,-70.78545000" TargetMode="External"/><Relationship Id="rId231" Type="http://schemas.openxmlformats.org/officeDocument/2006/relationships/hyperlink" Target="http://maps.google.com/?output=embed&amp;q=42.64512222,-70.69239722" TargetMode="External"/><Relationship Id="rId329" Type="http://schemas.openxmlformats.org/officeDocument/2006/relationships/hyperlink" Target="http://www.usharbormaster.com/secure/auxview.cfm?recordid=27368" TargetMode="External"/><Relationship Id="rId536" Type="http://schemas.openxmlformats.org/officeDocument/2006/relationships/hyperlink" Target="http://www.usharbormaster.com/secure/AuxAidReport_new.cfm?id=27953" TargetMode="External"/><Relationship Id="rId1166" Type="http://schemas.openxmlformats.org/officeDocument/2006/relationships/hyperlink" Target="http://maps.google.com/?output=embed&amp;q=42.50850000,-70.83916667" TargetMode="External"/><Relationship Id="rId1373" Type="http://schemas.openxmlformats.org/officeDocument/2006/relationships/hyperlink" Target="http://maps.google.com/?output=embed&amp;q=42.81433333,-70.86525000" TargetMode="External"/><Relationship Id="rId743" Type="http://schemas.openxmlformats.org/officeDocument/2006/relationships/hyperlink" Target="http://maps.google.com/?output=embed&amp;q=42.24877778,-70.88755556" TargetMode="External"/><Relationship Id="rId950" Type="http://schemas.openxmlformats.org/officeDocument/2006/relationships/hyperlink" Target="http://maps.google.com/?output=embed&amp;q=41.99772222,-70.67247222" TargetMode="External"/><Relationship Id="rId1026" Type="http://schemas.openxmlformats.org/officeDocument/2006/relationships/hyperlink" Target="http://maps.google.com/?output=embed&amp;q=42.34615000,-71.00508333" TargetMode="External"/><Relationship Id="rId1580" Type="http://schemas.openxmlformats.org/officeDocument/2006/relationships/hyperlink" Target="http://www.usharbormaster.com/secure/auxview.cfm?recordid=23966" TargetMode="External"/><Relationship Id="rId1678" Type="http://schemas.openxmlformats.org/officeDocument/2006/relationships/hyperlink" Target="http://maps.google.com/?output=embed&amp;q=42.14222222,-70.69750000" TargetMode="External"/><Relationship Id="rId1885" Type="http://schemas.openxmlformats.org/officeDocument/2006/relationships/hyperlink" Target="http://maps.google.com/?output=embed&amp;q=42.30727472,-70.98499417" TargetMode="External"/><Relationship Id="rId603" Type="http://schemas.openxmlformats.org/officeDocument/2006/relationships/hyperlink" Target="http://maps.google.com/?output=embed&amp;q=42.52644444,-70.86638889" TargetMode="External"/><Relationship Id="rId810" Type="http://schemas.openxmlformats.org/officeDocument/2006/relationships/hyperlink" Target="http://maps.google.com/?output=embed&amp;q=42.68441667,-70.81696667" TargetMode="External"/><Relationship Id="rId908" Type="http://schemas.openxmlformats.org/officeDocument/2006/relationships/hyperlink" Target="http://www.usharbormaster.com/secure/AuxAidReport_new.cfm?id=25613" TargetMode="External"/><Relationship Id="rId1233" Type="http://schemas.openxmlformats.org/officeDocument/2006/relationships/hyperlink" Target="http://maps.google.com/?output=embed&amp;q=42.63698333,-70.57499361" TargetMode="External"/><Relationship Id="rId1440" Type="http://schemas.openxmlformats.org/officeDocument/2006/relationships/hyperlink" Target="http://www.usharbormaster.com/secure/auxview.cfm?recordid=25721" TargetMode="External"/><Relationship Id="rId1538" Type="http://schemas.openxmlformats.org/officeDocument/2006/relationships/hyperlink" Target="http://maps.google.com/?output=embed&amp;q=42.53733333,-70.86480000" TargetMode="External"/><Relationship Id="rId1300" Type="http://schemas.openxmlformats.org/officeDocument/2006/relationships/hyperlink" Target="http://www.usharbormaster.com/secure/auxview.cfm?recordid=27686" TargetMode="External"/><Relationship Id="rId1745" Type="http://schemas.openxmlformats.org/officeDocument/2006/relationships/hyperlink" Target="http://maps.google.com/?output=embed&amp;q=42.64067222,-70.69330278" TargetMode="External"/><Relationship Id="rId1952" Type="http://schemas.openxmlformats.org/officeDocument/2006/relationships/hyperlink" Target="http://www.usharbormaster.com/secure/auxview.cfm?recordid=30939" TargetMode="External"/><Relationship Id="rId37" Type="http://schemas.openxmlformats.org/officeDocument/2006/relationships/hyperlink" Target="http://www.usharbormaster.com/secure/auxview.cfm?recordid=27936" TargetMode="External"/><Relationship Id="rId1605" Type="http://schemas.openxmlformats.org/officeDocument/2006/relationships/hyperlink" Target="http://maps.google.com/?output=embed&amp;q=42.43044444,-70.92738889" TargetMode="External"/><Relationship Id="rId1812" Type="http://schemas.openxmlformats.org/officeDocument/2006/relationships/hyperlink" Target="http://www.usharbormaster.com/secure/auxview.cfm?recordid=27077" TargetMode="External"/><Relationship Id="rId186" Type="http://schemas.openxmlformats.org/officeDocument/2006/relationships/hyperlink" Target="http://maps.google.com/?output=embed&amp;q=42.36031694,-71.07365889" TargetMode="External"/><Relationship Id="rId393" Type="http://schemas.openxmlformats.org/officeDocument/2006/relationships/hyperlink" Target="http://www.usharbormaster.com/secure/auxview.cfm?recordid=23651" TargetMode="External"/><Relationship Id="rId253" Type="http://schemas.openxmlformats.org/officeDocument/2006/relationships/hyperlink" Target="http://www.usharbormaster.com/secure/auxview.cfm?recordid=29377" TargetMode="External"/><Relationship Id="rId460" Type="http://schemas.openxmlformats.org/officeDocument/2006/relationships/hyperlink" Target="http://www.usharbormaster.com/secure/AuxAidReport_new.cfm?id=29903" TargetMode="External"/><Relationship Id="rId698" Type="http://schemas.openxmlformats.org/officeDocument/2006/relationships/hyperlink" Target="http://maps.google.com/?output=embed&amp;q=42.16558333,-70.72327778" TargetMode="External"/><Relationship Id="rId1090" Type="http://schemas.openxmlformats.org/officeDocument/2006/relationships/hyperlink" Target="http://maps.google.com/?output=embed&amp;q=42.56223333,-70.77723333" TargetMode="External"/><Relationship Id="rId113" Type="http://schemas.openxmlformats.org/officeDocument/2006/relationships/hyperlink" Target="http://www.usharbormaster.com/secure/auxview.cfm?recordid=29048" TargetMode="External"/><Relationship Id="rId320" Type="http://schemas.openxmlformats.org/officeDocument/2006/relationships/hyperlink" Target="http://www.usharbormaster.com/secure/AuxAidReport_new.cfm?id=27365" TargetMode="External"/><Relationship Id="rId558" Type="http://schemas.openxmlformats.org/officeDocument/2006/relationships/hyperlink" Target="http://maps.google.com/?output=embed&amp;q=42.63816667,-70.76894444" TargetMode="External"/><Relationship Id="rId765" Type="http://schemas.openxmlformats.org/officeDocument/2006/relationships/hyperlink" Target="http://www.usharbormaster.com/secure/auxview.cfm?recordid=32296" TargetMode="External"/><Relationship Id="rId972" Type="http://schemas.openxmlformats.org/officeDocument/2006/relationships/hyperlink" Target="http://www.usharbormaster.com/secure/AuxAidReport_new.cfm?id=27213" TargetMode="External"/><Relationship Id="rId1188" Type="http://schemas.openxmlformats.org/officeDocument/2006/relationships/hyperlink" Target="http://www.usharbormaster.com/secure/AuxAidReport_new.cfm?id=27877" TargetMode="External"/><Relationship Id="rId1395" Type="http://schemas.openxmlformats.org/officeDocument/2006/relationships/hyperlink" Target="http://www.usharbormaster.com/secure/AuxAidReport_new.cfm?id=26199" TargetMode="External"/><Relationship Id="rId2001" Type="http://schemas.openxmlformats.org/officeDocument/2006/relationships/hyperlink" Target="http://maps.google.com/?output=embed&amp;q=42.65285556,-70.68372778" TargetMode="External"/><Relationship Id="rId418" Type="http://schemas.openxmlformats.org/officeDocument/2006/relationships/hyperlink" Target="http://maps.google.com/?output=embed&amp;q=42.02900000,-70.63588889" TargetMode="External"/><Relationship Id="rId625" Type="http://schemas.openxmlformats.org/officeDocument/2006/relationships/hyperlink" Target="http://www.usharbormaster.com/secure/auxview.cfm?recordid=29063" TargetMode="External"/><Relationship Id="rId832" Type="http://schemas.openxmlformats.org/officeDocument/2006/relationships/hyperlink" Target="http://www.usharbormaster.com/secure/AuxAidReport_new.cfm?id=32295" TargetMode="External"/><Relationship Id="rId1048" Type="http://schemas.openxmlformats.org/officeDocument/2006/relationships/hyperlink" Target="http://www.usharbormaster.com/secure/AuxAidReport_new.cfm?id=27241" TargetMode="External"/><Relationship Id="rId1255" Type="http://schemas.openxmlformats.org/officeDocument/2006/relationships/hyperlink" Target="http://www.usharbormaster.com/secure/AuxAidReport_new.cfm?id=30637" TargetMode="External"/><Relationship Id="rId1462" Type="http://schemas.openxmlformats.org/officeDocument/2006/relationships/hyperlink" Target="http://maps.google.com/?output=embed&amp;q=42.75766667,-70.82716667" TargetMode="External"/><Relationship Id="rId1115" Type="http://schemas.openxmlformats.org/officeDocument/2006/relationships/hyperlink" Target="http://maps.google.com/?output=embed&amp;q=42.55870000,-70.78976667" TargetMode="External"/><Relationship Id="rId1322" Type="http://schemas.openxmlformats.org/officeDocument/2006/relationships/hyperlink" Target="http://maps.google.com/?output=embed&amp;q=42.16180556,-70.73772222" TargetMode="External"/><Relationship Id="rId1767" Type="http://schemas.openxmlformats.org/officeDocument/2006/relationships/hyperlink" Target="http://www.usharbormaster.com/secure/AuxAidReport_new.cfm?id=29409" TargetMode="External"/><Relationship Id="rId1974" Type="http://schemas.openxmlformats.org/officeDocument/2006/relationships/hyperlink" Target="http://maps.google.com/?output=embed&amp;q=42.23085000,-70.74920000" TargetMode="External"/><Relationship Id="rId59" Type="http://schemas.openxmlformats.org/officeDocument/2006/relationships/hyperlink" Target="http://maps.google.com/?output=embed&amp;q=42.81361111,-70.85694444" TargetMode="External"/><Relationship Id="rId1627" Type="http://schemas.openxmlformats.org/officeDocument/2006/relationships/hyperlink" Target="http://www.usharbormaster.com/secure/AuxAidReport_new.cfm?id=29253" TargetMode="External"/><Relationship Id="rId1834" Type="http://schemas.openxmlformats.org/officeDocument/2006/relationships/hyperlink" Target="http://maps.google.com/?output=embed&amp;q=42.27538333,-70.87955000" TargetMode="External"/><Relationship Id="rId1901" Type="http://schemas.openxmlformats.org/officeDocument/2006/relationships/hyperlink" Target="http://maps.google.com/?output=embed&amp;q=42.30791944,-70.98336139" TargetMode="External"/><Relationship Id="rId275" Type="http://schemas.openxmlformats.org/officeDocument/2006/relationships/hyperlink" Target="http://maps.google.com/?output=embed&amp;q=42.55230556,-70.91686111" TargetMode="External"/><Relationship Id="rId482" Type="http://schemas.openxmlformats.org/officeDocument/2006/relationships/hyperlink" Target="http://maps.google.com/?output=embed&amp;q=42.39375000,-71.07021333" TargetMode="External"/><Relationship Id="rId135" Type="http://schemas.openxmlformats.org/officeDocument/2006/relationships/hyperlink" Target="http://maps.google.com/?output=embed&amp;q=42.03861111,-70.67722222" TargetMode="External"/><Relationship Id="rId342" Type="http://schemas.openxmlformats.org/officeDocument/2006/relationships/hyperlink" Target="http://maps.google.com/?output=embed&amp;q=42.51116667,-70.88347222" TargetMode="External"/><Relationship Id="rId787" Type="http://schemas.openxmlformats.org/officeDocument/2006/relationships/hyperlink" Target="http://maps.google.com/?output=embed&amp;q=42.68815000,-70.80760000" TargetMode="External"/><Relationship Id="rId994" Type="http://schemas.openxmlformats.org/officeDocument/2006/relationships/hyperlink" Target="http://maps.google.com/?output=embed&amp;q=42.36291667,-70.98720000" TargetMode="External"/><Relationship Id="rId202" Type="http://schemas.openxmlformats.org/officeDocument/2006/relationships/hyperlink" Target="http://maps.google.com/?output=embed&amp;q=42.35877806,-71.07479472" TargetMode="External"/><Relationship Id="rId647" Type="http://schemas.openxmlformats.org/officeDocument/2006/relationships/hyperlink" Target="http://maps.google.com/?output=embed&amp;q=42.77305556,-71.07861111" TargetMode="External"/><Relationship Id="rId854" Type="http://schemas.openxmlformats.org/officeDocument/2006/relationships/hyperlink" Target="http://maps.google.com/?output=embed&amp;q=42.83647222,-70.89975000" TargetMode="External"/><Relationship Id="rId1277" Type="http://schemas.openxmlformats.org/officeDocument/2006/relationships/hyperlink" Target="http://maps.google.com/?output=embed&amp;q=42.16216667,-70.71916667" TargetMode="External"/><Relationship Id="rId1484" Type="http://schemas.openxmlformats.org/officeDocument/2006/relationships/hyperlink" Target="http://www.usharbormaster.com/secure/auxview.cfm?recordid=41218" TargetMode="External"/><Relationship Id="rId1691" Type="http://schemas.openxmlformats.org/officeDocument/2006/relationships/hyperlink" Target="http://www.usharbormaster.com/secure/AuxAidReport_new.cfm?id=40063" TargetMode="External"/><Relationship Id="rId507" Type="http://schemas.openxmlformats.org/officeDocument/2006/relationships/hyperlink" Target="http://maps.google.com/?output=embed&amp;q=42.65422222,-70.75616667" TargetMode="External"/><Relationship Id="rId714" Type="http://schemas.openxmlformats.org/officeDocument/2006/relationships/hyperlink" Target="http://maps.google.com/?output=embed&amp;q=42.16597222,-70.72358333" TargetMode="External"/><Relationship Id="rId921" Type="http://schemas.openxmlformats.org/officeDocument/2006/relationships/hyperlink" Target="http://www.usharbormaster.com/secure/auxview.cfm?recordid=25617" TargetMode="External"/><Relationship Id="rId1137" Type="http://schemas.openxmlformats.org/officeDocument/2006/relationships/hyperlink" Target="http://www.usharbormaster.com/secure/auxview.cfm?recordid=29241" TargetMode="External"/><Relationship Id="rId1344" Type="http://schemas.openxmlformats.org/officeDocument/2006/relationships/hyperlink" Target="http://www.usharbormaster.com/secure/auxview.cfm?recordid=42728" TargetMode="External"/><Relationship Id="rId1551" Type="http://schemas.openxmlformats.org/officeDocument/2006/relationships/hyperlink" Target="http://www.usharbormaster.com/secure/AuxAidReport_new.cfm?id=44960" TargetMode="External"/><Relationship Id="rId1789" Type="http://schemas.openxmlformats.org/officeDocument/2006/relationships/hyperlink" Target="http://maps.google.com/?output=embed&amp;q=42.30911667,-71.04177667" TargetMode="External"/><Relationship Id="rId1996" Type="http://schemas.openxmlformats.org/officeDocument/2006/relationships/hyperlink" Target="http://www.usharbormaster.com/secure/auxview.cfm?recordid=28803" TargetMode="External"/><Relationship Id="rId50" Type="http://schemas.openxmlformats.org/officeDocument/2006/relationships/hyperlink" Target="http://maps.google.com/?output=embed&amp;q=42.30466667,-70.88994444" TargetMode="External"/><Relationship Id="rId1204" Type="http://schemas.openxmlformats.org/officeDocument/2006/relationships/hyperlink" Target="http://www.usharbormaster.com/secure/auxview.cfm?recordid=27871" TargetMode="External"/><Relationship Id="rId1411" Type="http://schemas.openxmlformats.org/officeDocument/2006/relationships/hyperlink" Target="http://www.usharbormaster.com/secure/AuxAidReport_new.cfm?id=26260" TargetMode="External"/><Relationship Id="rId1649" Type="http://schemas.openxmlformats.org/officeDocument/2006/relationships/hyperlink" Target="http://maps.google.com/?output=embed&amp;q=42.15580556,-70.70663889" TargetMode="External"/><Relationship Id="rId1856" Type="http://schemas.openxmlformats.org/officeDocument/2006/relationships/hyperlink" Target="http://www.usharbormaster.com/secure/auxview.cfm?recordid=40087" TargetMode="External"/><Relationship Id="rId1509" Type="http://schemas.openxmlformats.org/officeDocument/2006/relationships/hyperlink" Target="http://maps.google.com/?output=embed&amp;q=42.44373333,-70.96614444" TargetMode="External"/><Relationship Id="rId1716" Type="http://schemas.openxmlformats.org/officeDocument/2006/relationships/hyperlink" Target="http://www.usharbormaster.com/secure/auxview.cfm?recordid=30623" TargetMode="External"/><Relationship Id="rId1923" Type="http://schemas.openxmlformats.org/officeDocument/2006/relationships/hyperlink" Target="http://www.usharbormaster.com/secure/AuxAidReport_new.cfm?id=40106" TargetMode="External"/><Relationship Id="rId297" Type="http://schemas.openxmlformats.org/officeDocument/2006/relationships/hyperlink" Target="http://www.usharbormaster.com/secure/auxview.cfm?recordid=29383" TargetMode="External"/><Relationship Id="rId157" Type="http://schemas.openxmlformats.org/officeDocument/2006/relationships/hyperlink" Target="http://www.usharbormaster.com/secure/auxview.cfm?recordid=28934" TargetMode="External"/><Relationship Id="rId364" Type="http://schemas.openxmlformats.org/officeDocument/2006/relationships/hyperlink" Target="http://www.usharbormaster.com/secure/AuxAidReport_new.cfm?id=23641" TargetMode="External"/><Relationship Id="rId571" Type="http://schemas.openxmlformats.org/officeDocument/2006/relationships/hyperlink" Target="http://maps.google.com/?output=embed&amp;q=42.63372222,-70.77038889" TargetMode="External"/><Relationship Id="rId669" Type="http://schemas.openxmlformats.org/officeDocument/2006/relationships/hyperlink" Target="http://www.usharbormaster.com/secure/auxview.cfm?recordid=29273" TargetMode="External"/><Relationship Id="rId876" Type="http://schemas.openxmlformats.org/officeDocument/2006/relationships/hyperlink" Target="http://www.usharbormaster.com/secure/AuxAidReport_new.cfm?id=25606" TargetMode="External"/><Relationship Id="rId1299" Type="http://schemas.openxmlformats.org/officeDocument/2006/relationships/hyperlink" Target="http://www.usharbormaster.com/secure/AuxAidReport_new.cfm?id=26043"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1DD1-8C96-4ACA-B8F6-45C5461B1905}">
  <dimension ref="A2:P2"/>
  <sheetViews>
    <sheetView workbookViewId="0">
      <selection activeCell="A2" sqref="A2:P2"/>
    </sheetView>
  </sheetViews>
  <sheetFormatPr defaultRowHeight="14.4" x14ac:dyDescent="0.3"/>
  <sheetData>
    <row r="2" spans="1:16" x14ac:dyDescent="0.3">
      <c r="A2" t="s">
        <v>0</v>
      </c>
      <c r="B2" t="s">
        <v>1</v>
      </c>
      <c r="C2" t="s">
        <v>2</v>
      </c>
      <c r="D2" t="s">
        <v>3</v>
      </c>
      <c r="E2" t="s">
        <v>4</v>
      </c>
      <c r="F2" t="s">
        <v>5</v>
      </c>
      <c r="G2" t="s">
        <v>6</v>
      </c>
      <c r="H2" t="s">
        <v>7</v>
      </c>
      <c r="I2" t="s">
        <v>8</v>
      </c>
      <c r="J2" t="s">
        <v>9</v>
      </c>
      <c r="K2" t="s">
        <v>10</v>
      </c>
      <c r="L2" t="s">
        <v>11</v>
      </c>
      <c r="M2" t="s">
        <v>12</v>
      </c>
      <c r="N2" t="s">
        <v>13</v>
      </c>
      <c r="O2" t="s">
        <v>14</v>
      </c>
      <c r="P2" t="s">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E8D4-291D-4D6F-826D-127DCB7A3B43}">
  <dimension ref="A1:L58"/>
  <sheetViews>
    <sheetView topLeftCell="A28" workbookViewId="0">
      <selection activeCell="A32" sqref="A32"/>
    </sheetView>
  </sheetViews>
  <sheetFormatPr defaultRowHeight="14.4" x14ac:dyDescent="0.3"/>
  <cols>
    <col min="1" max="1" width="20" customWidth="1"/>
    <col min="2" max="3" width="16.6640625" customWidth="1"/>
    <col min="4" max="4" width="2.88671875" customWidth="1"/>
    <col min="5" max="5" width="2.6640625" customWidth="1"/>
    <col min="6" max="6" width="3.6640625" customWidth="1"/>
    <col min="7" max="9" width="8.33203125" customWidth="1"/>
    <col min="10" max="10" width="35.6640625" customWidth="1"/>
    <col min="11" max="11" width="5.44140625" customWidth="1"/>
  </cols>
  <sheetData>
    <row r="1" spans="1:11" x14ac:dyDescent="0.3">
      <c r="A1">
        <f>COUNTA(A3:A200)</f>
        <v>30</v>
      </c>
      <c r="F1">
        <f>COUNTIF(F3:F200,"yes")</f>
        <v>25</v>
      </c>
    </row>
    <row r="2" spans="1:11" ht="31.2" x14ac:dyDescent="0.3">
      <c r="A2" t="s">
        <v>4</v>
      </c>
      <c r="B2" t="s">
        <v>5</v>
      </c>
      <c r="C2" t="s">
        <v>6</v>
      </c>
      <c r="D2" s="22" t="s">
        <v>7</v>
      </c>
      <c r="E2" s="22" t="s">
        <v>8</v>
      </c>
      <c r="F2" s="22" t="s">
        <v>1271</v>
      </c>
      <c r="G2" s="3" t="s">
        <v>29</v>
      </c>
      <c r="H2" s="3" t="s">
        <v>30</v>
      </c>
      <c r="I2" s="3" t="s">
        <v>31</v>
      </c>
      <c r="J2" s="3" t="s">
        <v>28</v>
      </c>
      <c r="K2" s="3" t="s">
        <v>14</v>
      </c>
    </row>
    <row r="3" spans="1:11" ht="45" customHeight="1" x14ac:dyDescent="0.3">
      <c r="A3" s="251" t="s">
        <v>755</v>
      </c>
      <c r="B3" s="251" t="s">
        <v>756</v>
      </c>
      <c r="C3" s="251" t="s">
        <v>757</v>
      </c>
      <c r="D3" s="251" t="s">
        <v>2788</v>
      </c>
      <c r="E3" s="251" t="s">
        <v>20</v>
      </c>
      <c r="F3" s="251" t="s">
        <v>17</v>
      </c>
      <c r="G3" s="252"/>
      <c r="H3" s="252"/>
      <c r="I3" s="252"/>
      <c r="J3" s="251"/>
      <c r="K3" s="251"/>
    </row>
    <row r="4" spans="1:11" ht="45" customHeight="1" x14ac:dyDescent="0.3">
      <c r="A4" s="251" t="s">
        <v>759</v>
      </c>
      <c r="B4" s="251" t="s">
        <v>760</v>
      </c>
      <c r="C4" s="251" t="s">
        <v>761</v>
      </c>
      <c r="D4" s="251" t="s">
        <v>2788</v>
      </c>
      <c r="E4" s="251" t="s">
        <v>20</v>
      </c>
      <c r="F4" s="251" t="s">
        <v>17</v>
      </c>
      <c r="G4" s="252"/>
      <c r="H4" s="252"/>
      <c r="I4" s="252"/>
      <c r="J4" s="251"/>
      <c r="K4" s="251"/>
    </row>
    <row r="5" spans="1:11" ht="45" customHeight="1" x14ac:dyDescent="0.3">
      <c r="A5" s="251" t="s">
        <v>762</v>
      </c>
      <c r="B5" s="251" t="s">
        <v>763</v>
      </c>
      <c r="C5" s="251" t="s">
        <v>764</v>
      </c>
      <c r="D5" s="251" t="s">
        <v>2788</v>
      </c>
      <c r="E5" s="251" t="s">
        <v>20</v>
      </c>
      <c r="F5" s="251" t="s">
        <v>17</v>
      </c>
      <c r="G5" s="252"/>
      <c r="H5" s="252"/>
      <c r="I5" s="252"/>
      <c r="J5" s="251"/>
      <c r="K5" s="251"/>
    </row>
    <row r="6" spans="1:11" ht="45" customHeight="1" x14ac:dyDescent="0.3">
      <c r="A6" s="251" t="s">
        <v>823</v>
      </c>
      <c r="B6" s="251" t="s">
        <v>824</v>
      </c>
      <c r="C6" s="251" t="s">
        <v>825</v>
      </c>
      <c r="D6" s="251" t="s">
        <v>2788</v>
      </c>
      <c r="E6" s="251" t="s">
        <v>20</v>
      </c>
      <c r="F6" s="251" t="s">
        <v>17</v>
      </c>
      <c r="G6" s="252"/>
      <c r="H6" s="252"/>
      <c r="I6" s="252"/>
      <c r="J6" s="251"/>
      <c r="K6" s="251"/>
    </row>
    <row r="7" spans="1:11" ht="45" customHeight="1" x14ac:dyDescent="0.3">
      <c r="A7" s="251" t="s">
        <v>826</v>
      </c>
      <c r="B7" s="251" t="s">
        <v>827</v>
      </c>
      <c r="C7" s="251" t="s">
        <v>828</v>
      </c>
      <c r="D7" s="251" t="s">
        <v>2788</v>
      </c>
      <c r="E7" s="251" t="s">
        <v>20</v>
      </c>
      <c r="F7" s="251" t="s">
        <v>17</v>
      </c>
      <c r="G7" s="252"/>
      <c r="H7" s="252"/>
      <c r="I7" s="252"/>
      <c r="J7" s="251"/>
      <c r="K7" s="251"/>
    </row>
    <row r="8" spans="1:11" ht="45" customHeight="1" x14ac:dyDescent="0.3">
      <c r="A8" s="251" t="s">
        <v>829</v>
      </c>
      <c r="B8" s="251" t="s">
        <v>830</v>
      </c>
      <c r="C8" s="251" t="s">
        <v>831</v>
      </c>
      <c r="D8" s="251" t="s">
        <v>2787</v>
      </c>
      <c r="E8" s="251" t="s">
        <v>20</v>
      </c>
      <c r="F8" s="251" t="s">
        <v>18</v>
      </c>
      <c r="G8" s="252"/>
      <c r="H8" s="252"/>
      <c r="I8" s="252"/>
      <c r="J8" s="251"/>
      <c r="K8" s="251"/>
    </row>
    <row r="9" spans="1:11" ht="45" customHeight="1" x14ac:dyDescent="0.3">
      <c r="A9" s="251" t="s">
        <v>1152</v>
      </c>
      <c r="B9" s="251" t="s">
        <v>1153</v>
      </c>
      <c r="C9" s="251" t="s">
        <v>1154</v>
      </c>
      <c r="D9" s="251" t="s">
        <v>2789</v>
      </c>
      <c r="E9" s="251" t="s">
        <v>27</v>
      </c>
      <c r="F9" s="251" t="s">
        <v>18</v>
      </c>
      <c r="G9" s="252"/>
      <c r="H9" s="252"/>
      <c r="I9" s="252"/>
      <c r="J9" s="251"/>
      <c r="K9" s="251"/>
    </row>
    <row r="10" spans="1:11" ht="45" customHeight="1" x14ac:dyDescent="0.3">
      <c r="A10" s="251" t="s">
        <v>1155</v>
      </c>
      <c r="B10" s="251" t="s">
        <v>1156</v>
      </c>
      <c r="C10" s="251" t="s">
        <v>1157</v>
      </c>
      <c r="D10" s="251" t="s">
        <v>2789</v>
      </c>
      <c r="E10" s="251" t="s">
        <v>27</v>
      </c>
      <c r="F10" s="251" t="s">
        <v>18</v>
      </c>
      <c r="G10" s="252"/>
      <c r="H10" s="252"/>
      <c r="I10" s="252"/>
      <c r="J10" s="251"/>
      <c r="K10" s="251"/>
    </row>
    <row r="11" spans="1:11" ht="45" customHeight="1" x14ac:dyDescent="0.3">
      <c r="A11" s="251" t="s">
        <v>1158</v>
      </c>
      <c r="B11" s="251" t="s">
        <v>1159</v>
      </c>
      <c r="C11" s="251" t="s">
        <v>1160</v>
      </c>
      <c r="D11" s="251" t="s">
        <v>2789</v>
      </c>
      <c r="E11" s="251" t="s">
        <v>27</v>
      </c>
      <c r="F11" s="251" t="s">
        <v>18</v>
      </c>
      <c r="G11" s="252"/>
      <c r="H11" s="252"/>
      <c r="I11" s="252"/>
      <c r="J11" s="251"/>
      <c r="K11" s="251"/>
    </row>
    <row r="12" spans="1:11" ht="45" customHeight="1" x14ac:dyDescent="0.3">
      <c r="A12" s="251" t="s">
        <v>1161</v>
      </c>
      <c r="B12" s="251" t="s">
        <v>1162</v>
      </c>
      <c r="C12" s="251" t="s">
        <v>1163</v>
      </c>
      <c r="D12" s="251" t="s">
        <v>2789</v>
      </c>
      <c r="E12" s="251" t="s">
        <v>27</v>
      </c>
      <c r="F12" s="251" t="s">
        <v>18</v>
      </c>
      <c r="G12" s="252"/>
      <c r="H12" s="252"/>
      <c r="I12" s="252"/>
      <c r="J12" s="251"/>
      <c r="K12" s="251"/>
    </row>
    <row r="13" spans="1:11" ht="45" customHeight="1" x14ac:dyDescent="0.3">
      <c r="A13" s="251" t="s">
        <v>1164</v>
      </c>
      <c r="B13" s="251" t="s">
        <v>1165</v>
      </c>
      <c r="C13" s="251" t="s">
        <v>1166</v>
      </c>
      <c r="D13" s="251" t="s">
        <v>2789</v>
      </c>
      <c r="E13" s="251" t="s">
        <v>27</v>
      </c>
      <c r="F13" s="251" t="s">
        <v>18</v>
      </c>
      <c r="G13" s="252"/>
      <c r="H13" s="252"/>
      <c r="I13" s="252"/>
      <c r="J13" s="251"/>
      <c r="K13" s="251"/>
    </row>
    <row r="14" spans="1:11" ht="45" customHeight="1" x14ac:dyDescent="0.3">
      <c r="A14" s="251" t="s">
        <v>1167</v>
      </c>
      <c r="B14" s="251" t="s">
        <v>1168</v>
      </c>
      <c r="C14" s="251" t="s">
        <v>1169</v>
      </c>
      <c r="D14" s="251" t="s">
        <v>2789</v>
      </c>
      <c r="E14" s="251" t="s">
        <v>27</v>
      </c>
      <c r="F14" s="251" t="s">
        <v>18</v>
      </c>
      <c r="G14" s="252"/>
      <c r="H14" s="252"/>
      <c r="I14" s="252"/>
      <c r="J14" s="251"/>
      <c r="K14" s="251"/>
    </row>
    <row r="15" spans="1:11" ht="45" customHeight="1" x14ac:dyDescent="0.3">
      <c r="A15" s="251" t="s">
        <v>1170</v>
      </c>
      <c r="B15" s="251" t="s">
        <v>1171</v>
      </c>
      <c r="C15" s="251" t="s">
        <v>1172</v>
      </c>
      <c r="D15" s="251" t="s">
        <v>2789</v>
      </c>
      <c r="E15" s="251" t="s">
        <v>27</v>
      </c>
      <c r="F15" s="251" t="s">
        <v>18</v>
      </c>
      <c r="G15" s="252"/>
      <c r="H15" s="252"/>
      <c r="I15" s="252"/>
      <c r="J15" s="251"/>
      <c r="K15" s="251"/>
    </row>
    <row r="16" spans="1:11" ht="45" customHeight="1" x14ac:dyDescent="0.3">
      <c r="A16" s="251" t="s">
        <v>1173</v>
      </c>
      <c r="B16" s="251" t="s">
        <v>1174</v>
      </c>
      <c r="C16" s="251" t="s">
        <v>1175</v>
      </c>
      <c r="D16" s="251" t="s">
        <v>2789</v>
      </c>
      <c r="E16" s="251" t="s">
        <v>27</v>
      </c>
      <c r="F16" s="251" t="s">
        <v>18</v>
      </c>
      <c r="G16" s="252"/>
      <c r="H16" s="252"/>
      <c r="I16" s="252"/>
      <c r="J16" s="251"/>
      <c r="K16" s="251"/>
    </row>
    <row r="17" spans="1:11" ht="45" customHeight="1" x14ac:dyDescent="0.3">
      <c r="A17" s="251" t="s">
        <v>1176</v>
      </c>
      <c r="B17" s="251" t="s">
        <v>1177</v>
      </c>
      <c r="C17" s="251" t="s">
        <v>1178</v>
      </c>
      <c r="D17" s="251" t="s">
        <v>2789</v>
      </c>
      <c r="E17" s="251" t="s">
        <v>27</v>
      </c>
      <c r="F17" s="251" t="s">
        <v>18</v>
      </c>
      <c r="G17" s="252"/>
      <c r="H17" s="252"/>
      <c r="I17" s="252"/>
      <c r="J17" s="251"/>
      <c r="K17" s="251"/>
    </row>
    <row r="18" spans="1:11" ht="45" customHeight="1" x14ac:dyDescent="0.3">
      <c r="A18" s="251" t="s">
        <v>1179</v>
      </c>
      <c r="B18" s="251" t="s">
        <v>1180</v>
      </c>
      <c r="C18" s="251" t="s">
        <v>1181</v>
      </c>
      <c r="D18" s="251" t="s">
        <v>2789</v>
      </c>
      <c r="E18" s="251" t="s">
        <v>27</v>
      </c>
      <c r="F18" s="251" t="s">
        <v>18</v>
      </c>
      <c r="G18" s="252"/>
      <c r="H18" s="252"/>
      <c r="I18" s="252"/>
      <c r="J18" s="251"/>
      <c r="K18" s="251"/>
    </row>
    <row r="19" spans="1:11" ht="45" customHeight="1" x14ac:dyDescent="0.3">
      <c r="A19" s="251" t="s">
        <v>1182</v>
      </c>
      <c r="B19" s="251" t="s">
        <v>1183</v>
      </c>
      <c r="C19" s="251" t="s">
        <v>1184</v>
      </c>
      <c r="D19" s="251" t="s">
        <v>2789</v>
      </c>
      <c r="E19" s="251" t="s">
        <v>27</v>
      </c>
      <c r="F19" s="251" t="s">
        <v>18</v>
      </c>
      <c r="G19" s="252"/>
      <c r="H19" s="252"/>
      <c r="I19" s="252"/>
      <c r="J19" s="251"/>
      <c r="K19" s="251"/>
    </row>
    <row r="20" spans="1:11" ht="45" customHeight="1" x14ac:dyDescent="0.3">
      <c r="A20" s="251" t="s">
        <v>1185</v>
      </c>
      <c r="B20" s="251" t="s">
        <v>1186</v>
      </c>
      <c r="C20" s="251" t="s">
        <v>1187</v>
      </c>
      <c r="D20" s="251" t="s">
        <v>2789</v>
      </c>
      <c r="E20" s="251" t="s">
        <v>27</v>
      </c>
      <c r="F20" s="251" t="s">
        <v>18</v>
      </c>
      <c r="G20" s="252"/>
      <c r="H20" s="252"/>
      <c r="I20" s="252"/>
      <c r="J20" s="251"/>
      <c r="K20" s="251"/>
    </row>
    <row r="21" spans="1:11" ht="45" customHeight="1" x14ac:dyDescent="0.3">
      <c r="A21" s="251" t="s">
        <v>1188</v>
      </c>
      <c r="B21" s="251" t="s">
        <v>1189</v>
      </c>
      <c r="C21" s="251" t="s">
        <v>1190</v>
      </c>
      <c r="D21" s="251" t="s">
        <v>2789</v>
      </c>
      <c r="E21" s="251" t="s">
        <v>27</v>
      </c>
      <c r="F21" s="251" t="s">
        <v>18</v>
      </c>
      <c r="G21" s="252"/>
      <c r="H21" s="252"/>
      <c r="I21" s="252"/>
      <c r="J21" s="251"/>
      <c r="K21" s="251"/>
    </row>
    <row r="22" spans="1:11" ht="45" customHeight="1" x14ac:dyDescent="0.3">
      <c r="A22" s="251" t="s">
        <v>1191</v>
      </c>
      <c r="B22" s="251" t="s">
        <v>1192</v>
      </c>
      <c r="C22" s="251" t="s">
        <v>1193</v>
      </c>
      <c r="D22" s="251" t="s">
        <v>2789</v>
      </c>
      <c r="E22" s="251" t="s">
        <v>27</v>
      </c>
      <c r="F22" s="251" t="s">
        <v>18</v>
      </c>
      <c r="G22" s="252"/>
      <c r="H22" s="252"/>
      <c r="I22" s="252"/>
      <c r="J22" s="251"/>
      <c r="K22" s="251"/>
    </row>
    <row r="23" spans="1:11" ht="45" customHeight="1" x14ac:dyDescent="0.3">
      <c r="A23" s="251" t="s">
        <v>1194</v>
      </c>
      <c r="B23" s="251" t="s">
        <v>1195</v>
      </c>
      <c r="C23" s="251" t="s">
        <v>1196</v>
      </c>
      <c r="D23" s="251" t="s">
        <v>2789</v>
      </c>
      <c r="E23" s="251" t="s">
        <v>27</v>
      </c>
      <c r="F23" s="251" t="s">
        <v>18</v>
      </c>
      <c r="G23" s="252"/>
      <c r="H23" s="252"/>
      <c r="I23" s="252"/>
      <c r="J23" s="251"/>
      <c r="K23" s="251"/>
    </row>
    <row r="24" spans="1:11" ht="45" customHeight="1" x14ac:dyDescent="0.3">
      <c r="A24" s="251" t="s">
        <v>1197</v>
      </c>
      <c r="B24" s="251" t="s">
        <v>1198</v>
      </c>
      <c r="C24" s="251" t="s">
        <v>1199</v>
      </c>
      <c r="D24" s="251" t="s">
        <v>2789</v>
      </c>
      <c r="E24" s="251" t="s">
        <v>27</v>
      </c>
      <c r="F24" s="251" t="s">
        <v>18</v>
      </c>
      <c r="G24" s="252"/>
      <c r="H24" s="252"/>
      <c r="I24" s="252"/>
      <c r="J24" s="251"/>
      <c r="K24" s="251"/>
    </row>
    <row r="25" spans="1:11" ht="45" customHeight="1" x14ac:dyDescent="0.3">
      <c r="A25" s="251" t="s">
        <v>1200</v>
      </c>
      <c r="B25" s="251" t="s">
        <v>1201</v>
      </c>
      <c r="C25" s="251" t="s">
        <v>1202</v>
      </c>
      <c r="D25" s="251" t="s">
        <v>2789</v>
      </c>
      <c r="E25" s="251" t="s">
        <v>27</v>
      </c>
      <c r="F25" s="251" t="s">
        <v>18</v>
      </c>
      <c r="G25" s="252"/>
      <c r="H25" s="252"/>
      <c r="I25" s="252"/>
      <c r="J25" s="251"/>
      <c r="K25" s="251"/>
    </row>
    <row r="26" spans="1:11" ht="45" customHeight="1" x14ac:dyDescent="0.3">
      <c r="A26" s="251" t="s">
        <v>1203</v>
      </c>
      <c r="B26" s="251" t="s">
        <v>1204</v>
      </c>
      <c r="C26" s="251" t="s">
        <v>1205</v>
      </c>
      <c r="D26" s="251" t="s">
        <v>2789</v>
      </c>
      <c r="E26" s="251" t="s">
        <v>27</v>
      </c>
      <c r="F26" s="251" t="s">
        <v>18</v>
      </c>
      <c r="G26" s="252"/>
      <c r="H26" s="252"/>
      <c r="I26" s="252"/>
      <c r="J26" s="251"/>
      <c r="K26" s="251"/>
    </row>
    <row r="27" spans="1:11" ht="45" customHeight="1" x14ac:dyDescent="0.3">
      <c r="A27" s="251" t="s">
        <v>1206</v>
      </c>
      <c r="B27" s="251" t="s">
        <v>1207</v>
      </c>
      <c r="C27" s="251" t="s">
        <v>1208</v>
      </c>
      <c r="D27" s="251" t="s">
        <v>2789</v>
      </c>
      <c r="E27" s="251" t="s">
        <v>27</v>
      </c>
      <c r="F27" s="251" t="s">
        <v>18</v>
      </c>
      <c r="G27" s="252"/>
      <c r="H27" s="252"/>
      <c r="I27" s="252"/>
      <c r="J27" s="251"/>
      <c r="K27" s="251"/>
    </row>
    <row r="28" spans="1:11" ht="45" customHeight="1" x14ac:dyDescent="0.3">
      <c r="A28" s="251" t="s">
        <v>1209</v>
      </c>
      <c r="B28" s="251" t="s">
        <v>1210</v>
      </c>
      <c r="C28" s="251" t="s">
        <v>1211</v>
      </c>
      <c r="D28" s="251" t="s">
        <v>2789</v>
      </c>
      <c r="E28" s="251" t="s">
        <v>27</v>
      </c>
      <c r="F28" s="251" t="s">
        <v>18</v>
      </c>
      <c r="G28" s="252"/>
      <c r="H28" s="252"/>
      <c r="I28" s="252"/>
      <c r="J28" s="251"/>
      <c r="K28" s="251"/>
    </row>
    <row r="29" spans="1:11" ht="45" customHeight="1" x14ac:dyDescent="0.3">
      <c r="A29" s="251" t="s">
        <v>1212</v>
      </c>
      <c r="B29" s="251" t="s">
        <v>1213</v>
      </c>
      <c r="C29" s="251" t="s">
        <v>1214</v>
      </c>
      <c r="D29" s="251" t="s">
        <v>2789</v>
      </c>
      <c r="E29" s="251" t="s">
        <v>27</v>
      </c>
      <c r="F29" s="251" t="s">
        <v>18</v>
      </c>
      <c r="G29" s="252"/>
      <c r="H29" s="252"/>
      <c r="I29" s="252"/>
      <c r="J29" s="251"/>
      <c r="K29" s="251"/>
    </row>
    <row r="30" spans="1:11" ht="45" customHeight="1" x14ac:dyDescent="0.3">
      <c r="A30" s="251" t="s">
        <v>1215</v>
      </c>
      <c r="B30" s="251" t="s">
        <v>1216</v>
      </c>
      <c r="C30" s="251" t="s">
        <v>1217</v>
      </c>
      <c r="D30" s="251" t="s">
        <v>2789</v>
      </c>
      <c r="E30" s="251" t="s">
        <v>27</v>
      </c>
      <c r="F30" s="251" t="s">
        <v>18</v>
      </c>
      <c r="G30" s="252"/>
      <c r="H30" s="252"/>
      <c r="I30" s="252"/>
      <c r="J30" s="251"/>
      <c r="K30" s="251"/>
    </row>
    <row r="31" spans="1:11" ht="45" customHeight="1" x14ac:dyDescent="0.3">
      <c r="A31" s="251" t="s">
        <v>1218</v>
      </c>
      <c r="B31" s="251" t="s">
        <v>1219</v>
      </c>
      <c r="C31" s="251" t="s">
        <v>1220</v>
      </c>
      <c r="D31" s="251" t="s">
        <v>2789</v>
      </c>
      <c r="E31" s="251" t="s">
        <v>27</v>
      </c>
      <c r="F31" s="251" t="s">
        <v>18</v>
      </c>
      <c r="G31" s="252"/>
      <c r="H31" s="252"/>
      <c r="I31" s="252"/>
      <c r="J31" s="251"/>
      <c r="K31" s="251"/>
    </row>
    <row r="32" spans="1:11" ht="45" customHeight="1" x14ac:dyDescent="0.3">
      <c r="A32" s="251" t="s">
        <v>1221</v>
      </c>
      <c r="B32" s="251" t="s">
        <v>1222</v>
      </c>
      <c r="C32" s="251" t="s">
        <v>1223</v>
      </c>
      <c r="D32" s="251" t="s">
        <v>2789</v>
      </c>
      <c r="E32" s="251" t="s">
        <v>27</v>
      </c>
      <c r="F32" s="251" t="s">
        <v>18</v>
      </c>
      <c r="G32" s="252"/>
      <c r="H32" s="252"/>
      <c r="I32" s="252"/>
      <c r="J32" s="251"/>
      <c r="K32" s="251"/>
    </row>
    <row r="33" spans="1:12" ht="45" customHeight="1" x14ac:dyDescent="0.3">
      <c r="A33" s="262"/>
      <c r="B33" s="265"/>
      <c r="C33" s="265"/>
      <c r="D33" s="266"/>
      <c r="E33" s="266"/>
      <c r="F33" s="266"/>
      <c r="G33" s="263"/>
      <c r="H33" s="263"/>
      <c r="I33" s="263"/>
      <c r="J33" s="263"/>
      <c r="K33" s="263"/>
      <c r="L33" s="264"/>
    </row>
    <row r="34" spans="1:12" ht="45" customHeight="1" x14ac:dyDescent="0.3">
      <c r="A34" s="5"/>
      <c r="B34" s="12"/>
      <c r="C34" s="12"/>
      <c r="D34" s="1"/>
      <c r="E34" s="1"/>
      <c r="F34" s="1"/>
      <c r="G34" s="1"/>
      <c r="H34" s="1"/>
      <c r="I34" s="1"/>
      <c r="J34" s="1"/>
      <c r="K34" s="1"/>
    </row>
    <row r="35" spans="1:12" ht="45" customHeight="1" x14ac:dyDescent="0.3">
      <c r="A35" s="5"/>
      <c r="B35" s="12"/>
      <c r="C35" s="12"/>
      <c r="D35" s="1"/>
      <c r="E35" s="1"/>
      <c r="F35" s="1"/>
      <c r="G35" s="1"/>
      <c r="H35" s="1"/>
      <c r="I35" s="1"/>
      <c r="J35" s="1"/>
      <c r="K35" s="1"/>
    </row>
    <row r="36" spans="1:12" ht="45" customHeight="1" x14ac:dyDescent="0.3">
      <c r="A36" s="5"/>
      <c r="B36" s="12"/>
      <c r="C36" s="12"/>
      <c r="D36" s="1"/>
      <c r="E36" s="1"/>
      <c r="F36" s="1"/>
      <c r="G36" s="1"/>
      <c r="H36" s="1"/>
      <c r="I36" s="1"/>
      <c r="J36" s="1"/>
      <c r="K36" s="1"/>
    </row>
    <row r="37" spans="1:12" ht="45" customHeight="1" x14ac:dyDescent="0.3">
      <c r="A37" s="5"/>
      <c r="B37" s="12"/>
      <c r="C37" s="12"/>
      <c r="D37" s="1"/>
      <c r="E37" s="1"/>
      <c r="F37" s="1"/>
      <c r="G37" s="1"/>
      <c r="H37" s="1"/>
      <c r="I37" s="1"/>
      <c r="J37" s="1"/>
      <c r="K37" s="1"/>
    </row>
    <row r="38" spans="1:12" ht="45" customHeight="1" x14ac:dyDescent="0.3">
      <c r="A38" s="5"/>
      <c r="B38" s="12"/>
      <c r="C38" s="12"/>
      <c r="D38" s="1"/>
      <c r="E38" s="1"/>
      <c r="F38" s="1"/>
      <c r="G38" s="1"/>
      <c r="H38" s="1"/>
      <c r="I38" s="1"/>
      <c r="J38" s="1"/>
      <c r="K38" s="1"/>
    </row>
    <row r="39" spans="1:12" ht="45" customHeight="1" x14ac:dyDescent="0.3">
      <c r="A39" s="5"/>
      <c r="B39" s="12"/>
      <c r="C39" s="12"/>
      <c r="D39" s="1"/>
      <c r="E39" s="1"/>
      <c r="F39" s="1"/>
      <c r="G39" s="1"/>
      <c r="H39" s="1"/>
      <c r="I39" s="1"/>
      <c r="J39" s="1"/>
      <c r="K39" s="1"/>
    </row>
    <row r="40" spans="1:12" ht="45" customHeight="1" x14ac:dyDescent="0.3">
      <c r="A40" s="5"/>
      <c r="B40" s="12"/>
      <c r="C40" s="12"/>
      <c r="D40" s="1"/>
      <c r="E40" s="1"/>
      <c r="F40" s="1"/>
      <c r="G40" s="1"/>
      <c r="H40" s="1"/>
      <c r="I40" s="1"/>
      <c r="J40" s="1"/>
      <c r="K40" s="1"/>
    </row>
    <row r="41" spans="1:12" ht="45" customHeight="1" x14ac:dyDescent="0.3">
      <c r="A41" s="5"/>
      <c r="B41" s="12"/>
      <c r="C41" s="12"/>
      <c r="D41" s="1"/>
      <c r="E41" s="1"/>
      <c r="F41" s="1"/>
      <c r="G41" s="1"/>
      <c r="H41" s="1"/>
      <c r="I41" s="1"/>
      <c r="J41" s="1"/>
      <c r="K41" s="1"/>
    </row>
    <row r="42" spans="1:12" ht="45" customHeight="1" x14ac:dyDescent="0.3">
      <c r="A42" s="5"/>
      <c r="B42" s="12"/>
      <c r="C42" s="12"/>
      <c r="D42" s="1"/>
      <c r="E42" s="1"/>
      <c r="F42" s="1"/>
      <c r="G42" s="1"/>
      <c r="H42" s="1"/>
      <c r="I42" s="1"/>
      <c r="J42" s="1"/>
      <c r="K42" s="1"/>
    </row>
    <row r="43" spans="1:12" ht="45" customHeight="1" x14ac:dyDescent="0.3">
      <c r="A43" s="5"/>
      <c r="B43" s="12"/>
      <c r="C43" s="12"/>
      <c r="D43" s="1"/>
      <c r="E43" s="1"/>
      <c r="F43" s="1"/>
      <c r="G43" s="1"/>
      <c r="H43" s="1"/>
      <c r="I43" s="1"/>
      <c r="J43" s="1"/>
      <c r="K43" s="1"/>
    </row>
    <row r="44" spans="1:12" ht="45" customHeight="1" x14ac:dyDescent="0.3">
      <c r="A44" s="5"/>
      <c r="B44" s="12"/>
      <c r="C44" s="12"/>
      <c r="D44" s="1"/>
      <c r="E44" s="1"/>
      <c r="F44" s="1"/>
      <c r="G44" s="1"/>
      <c r="H44" s="1"/>
      <c r="I44" s="1"/>
      <c r="J44" s="1"/>
      <c r="K44" s="1"/>
    </row>
    <row r="45" spans="1:12" ht="45" customHeight="1" x14ac:dyDescent="0.3">
      <c r="A45" s="5"/>
      <c r="B45" s="12"/>
      <c r="C45" s="12"/>
      <c r="D45" s="1"/>
      <c r="E45" s="1"/>
      <c r="F45" s="1"/>
      <c r="G45" s="1"/>
      <c r="H45" s="1"/>
      <c r="I45" s="1"/>
      <c r="J45" s="1"/>
      <c r="K45" s="1"/>
    </row>
    <row r="46" spans="1:12" ht="45" customHeight="1" x14ac:dyDescent="0.3">
      <c r="A46" s="5"/>
      <c r="B46" s="12"/>
      <c r="C46" s="12"/>
      <c r="D46" s="1"/>
      <c r="E46" s="1"/>
      <c r="F46" s="1"/>
      <c r="G46" s="1"/>
      <c r="H46" s="1"/>
      <c r="I46" s="1"/>
      <c r="J46" s="1"/>
      <c r="K46" s="1"/>
    </row>
    <row r="47" spans="1:12" ht="45" customHeight="1" x14ac:dyDescent="0.3">
      <c r="A47" s="5"/>
      <c r="B47" s="12"/>
      <c r="C47" s="12"/>
      <c r="D47" s="1"/>
      <c r="E47" s="1"/>
      <c r="F47" s="1"/>
      <c r="G47" s="1"/>
      <c r="H47" s="1"/>
      <c r="I47" s="1"/>
      <c r="J47" s="1"/>
      <c r="K47" s="1"/>
    </row>
    <row r="48" spans="1:12" ht="45" customHeight="1" x14ac:dyDescent="0.3">
      <c r="A48" s="5"/>
      <c r="B48" s="12"/>
      <c r="C48" s="12"/>
      <c r="D48" s="1"/>
      <c r="E48" s="1"/>
      <c r="F48" s="1"/>
      <c r="G48" s="1"/>
      <c r="H48" s="1"/>
      <c r="I48" s="1"/>
      <c r="J48" s="1"/>
      <c r="K48" s="1"/>
    </row>
    <row r="49" spans="1:11" ht="45" customHeight="1" x14ac:dyDescent="0.3">
      <c r="A49" s="5"/>
      <c r="B49" s="12"/>
      <c r="C49" s="12"/>
      <c r="D49" s="1"/>
      <c r="E49" s="1"/>
      <c r="F49" s="1"/>
      <c r="G49" s="1"/>
      <c r="H49" s="1"/>
      <c r="I49" s="1"/>
      <c r="J49" s="1"/>
      <c r="K49" s="1"/>
    </row>
    <row r="50" spans="1:11" ht="45" customHeight="1" x14ac:dyDescent="0.3">
      <c r="A50" s="5"/>
      <c r="B50" s="12"/>
      <c r="C50" s="12"/>
      <c r="D50" s="1"/>
      <c r="E50" s="1"/>
      <c r="F50" s="1"/>
      <c r="G50" s="1"/>
      <c r="H50" s="1"/>
      <c r="I50" s="1"/>
      <c r="J50" s="1"/>
      <c r="K50" s="1"/>
    </row>
    <row r="51" spans="1:11" ht="45" customHeight="1" x14ac:dyDescent="0.3">
      <c r="A51" s="5"/>
      <c r="B51" s="12"/>
      <c r="C51" s="12"/>
      <c r="D51" s="1"/>
      <c r="E51" s="1"/>
      <c r="F51" s="1"/>
      <c r="G51" s="1"/>
      <c r="H51" s="1"/>
      <c r="I51" s="1"/>
      <c r="J51" s="1"/>
      <c r="K51" s="1"/>
    </row>
    <row r="52" spans="1:11" ht="45" customHeight="1" x14ac:dyDescent="0.3">
      <c r="A52" s="5"/>
      <c r="B52" s="12"/>
      <c r="C52" s="12"/>
      <c r="D52" s="1"/>
      <c r="E52" s="1"/>
      <c r="F52" s="1"/>
      <c r="G52" s="1"/>
      <c r="H52" s="1"/>
      <c r="I52" s="1"/>
      <c r="J52" s="1"/>
      <c r="K52" s="1"/>
    </row>
    <row r="53" spans="1:11" ht="45" customHeight="1" x14ac:dyDescent="0.3">
      <c r="A53" s="5"/>
      <c r="B53" s="12"/>
      <c r="C53" s="12"/>
      <c r="D53" s="1"/>
      <c r="E53" s="1"/>
      <c r="F53" s="1"/>
      <c r="G53" s="1"/>
      <c r="H53" s="1"/>
      <c r="I53" s="1"/>
      <c r="J53" s="1"/>
      <c r="K53" s="1"/>
    </row>
    <row r="54" spans="1:11" ht="45" customHeight="1" x14ac:dyDescent="0.3">
      <c r="A54" s="5"/>
      <c r="B54" s="12"/>
      <c r="C54" s="12"/>
      <c r="D54" s="1"/>
      <c r="E54" s="1"/>
      <c r="F54" s="1"/>
      <c r="G54" s="1"/>
      <c r="H54" s="1"/>
      <c r="I54" s="1"/>
      <c r="J54" s="1"/>
      <c r="K54" s="1"/>
    </row>
    <row r="55" spans="1:11" ht="45" customHeight="1" x14ac:dyDescent="0.3">
      <c r="A55" s="5"/>
      <c r="B55" s="12"/>
      <c r="C55" s="12"/>
      <c r="D55" s="1"/>
      <c r="E55" s="1"/>
      <c r="F55" s="1"/>
      <c r="G55" s="1"/>
      <c r="H55" s="1"/>
      <c r="I55" s="1"/>
      <c r="J55" s="1"/>
      <c r="K55" s="1"/>
    </row>
    <row r="56" spans="1:11" ht="45" customHeight="1" x14ac:dyDescent="0.3">
      <c r="A56" s="5"/>
      <c r="B56" s="12"/>
      <c r="C56" s="12"/>
      <c r="D56" s="1"/>
      <c r="E56" s="1"/>
      <c r="F56" s="1"/>
      <c r="G56" s="1"/>
      <c r="H56" s="1"/>
      <c r="I56" s="1"/>
      <c r="J56" s="1"/>
      <c r="K56" s="1"/>
    </row>
    <row r="57" spans="1:11" ht="45" customHeight="1" x14ac:dyDescent="0.3">
      <c r="A57" s="5"/>
      <c r="B57" s="12"/>
      <c r="C57" s="12"/>
      <c r="D57" s="1"/>
      <c r="E57" s="1"/>
      <c r="F57" s="1"/>
      <c r="G57" s="1"/>
      <c r="H57" s="1"/>
      <c r="I57" s="1"/>
      <c r="J57" s="1"/>
      <c r="K57" s="1"/>
    </row>
    <row r="58" spans="1:11" ht="45" customHeight="1" x14ac:dyDescent="0.3">
      <c r="A58" s="5"/>
      <c r="B58" s="12"/>
      <c r="C58" s="12"/>
      <c r="D58" s="1"/>
      <c r="E58" s="1"/>
      <c r="F58" s="1"/>
      <c r="G58" s="1"/>
      <c r="H58" s="1"/>
      <c r="I58" s="1"/>
      <c r="J58" s="1"/>
      <c r="K58" s="1"/>
    </row>
  </sheetData>
  <conditionalFormatting sqref="A3:I58">
    <cfRule type="expression" dxfId="105" priority="1">
      <formula>$F3="d"</formula>
    </cfRule>
    <cfRule type="expression" dxfId="104" priority="2">
      <formula>$F3="m"</formula>
    </cfRule>
  </conditionalFormatting>
  <conditionalFormatting sqref="A3:K58">
    <cfRule type="expression" dxfId="103" priority="3">
      <formula>$F3="v"</formula>
    </cfRule>
    <cfRule type="expression" dxfId="102" priority="4">
      <formula>$F3="no"</formula>
    </cfRule>
  </conditionalFormatting>
  <printOptions horizontalCentered="1"/>
  <pageMargins left="0.2" right="0.2" top="0.5" bottom="0.25" header="0.05" footer="0.3"/>
  <pageSetup orientation="landscape"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AA4C-180A-4DFA-B9B6-743FF9BECC30}">
  <dimension ref="A1:K36"/>
  <sheetViews>
    <sheetView topLeftCell="A31" workbookViewId="0">
      <selection activeCell="H42" sqref="H42"/>
    </sheetView>
  </sheetViews>
  <sheetFormatPr defaultRowHeight="15.6" x14ac:dyDescent="0.3"/>
  <cols>
    <col min="1" max="1" width="17.5546875" style="3" customWidth="1"/>
    <col min="2" max="3" width="16.6640625" style="7" customWidth="1"/>
    <col min="4" max="4" width="3.21875" customWidth="1"/>
    <col min="5" max="6" width="3.6640625" customWidth="1"/>
    <col min="7" max="9" width="8.33203125" customWidth="1"/>
    <col min="10" max="10" width="35.6640625" customWidth="1"/>
    <col min="11" max="11" width="5.44140625" customWidth="1"/>
  </cols>
  <sheetData>
    <row r="1" spans="1:11" x14ac:dyDescent="0.3">
      <c r="A1"/>
    </row>
    <row r="2" spans="1:11" ht="31.2" x14ac:dyDescent="0.3">
      <c r="A2" s="3" t="s">
        <v>4</v>
      </c>
      <c r="B2" s="7" t="s">
        <v>5</v>
      </c>
      <c r="C2" s="7" t="s">
        <v>6</v>
      </c>
      <c r="D2" s="22" t="s">
        <v>7</v>
      </c>
      <c r="E2" s="22" t="s">
        <v>8</v>
      </c>
      <c r="F2" s="22" t="s">
        <v>1271</v>
      </c>
      <c r="G2" s="3" t="s">
        <v>29</v>
      </c>
      <c r="H2" s="3" t="s">
        <v>30</v>
      </c>
      <c r="I2" s="3" t="s">
        <v>31</v>
      </c>
      <c r="J2" s="3" t="s">
        <v>28</v>
      </c>
      <c r="K2" s="3" t="s">
        <v>14</v>
      </c>
    </row>
    <row r="3" spans="1:11" ht="45" customHeight="1" x14ac:dyDescent="0.3">
      <c r="A3" s="251" t="s">
        <v>1443</v>
      </c>
      <c r="B3" s="251" t="s">
        <v>1444</v>
      </c>
      <c r="C3" s="251" t="s">
        <v>1445</v>
      </c>
      <c r="D3" s="251" t="s">
        <v>2788</v>
      </c>
      <c r="E3" s="251" t="s">
        <v>20</v>
      </c>
      <c r="F3" s="251" t="s">
        <v>17</v>
      </c>
      <c r="G3" s="252"/>
      <c r="H3" s="252"/>
      <c r="I3" s="252"/>
      <c r="J3" s="251"/>
      <c r="K3" s="251" t="s">
        <v>1442</v>
      </c>
    </row>
    <row r="4" spans="1:11" ht="45" customHeight="1" x14ac:dyDescent="0.3">
      <c r="A4" s="251" t="s">
        <v>142</v>
      </c>
      <c r="B4" s="251" t="s">
        <v>143</v>
      </c>
      <c r="C4" s="251" t="s">
        <v>144</v>
      </c>
      <c r="D4" s="251" t="s">
        <v>2789</v>
      </c>
      <c r="E4" s="251" t="s">
        <v>20</v>
      </c>
      <c r="F4" s="251" t="s">
        <v>18</v>
      </c>
      <c r="G4" s="252"/>
      <c r="H4" s="252"/>
      <c r="I4" s="252"/>
      <c r="J4" s="251"/>
      <c r="K4" s="251"/>
    </row>
    <row r="5" spans="1:11" ht="45" customHeight="1" x14ac:dyDescent="0.3">
      <c r="A5" s="251" t="s">
        <v>146</v>
      </c>
      <c r="B5" s="251" t="s">
        <v>147</v>
      </c>
      <c r="C5" s="251" t="s">
        <v>148</v>
      </c>
      <c r="D5" s="251" t="s">
        <v>2789</v>
      </c>
      <c r="E5" s="251" t="s">
        <v>20</v>
      </c>
      <c r="F5" s="251" t="s">
        <v>18</v>
      </c>
      <c r="G5" s="252"/>
      <c r="H5" s="252"/>
      <c r="I5" s="252"/>
      <c r="J5" s="251"/>
      <c r="K5" s="251"/>
    </row>
    <row r="6" spans="1:11" ht="45" customHeight="1" x14ac:dyDescent="0.3">
      <c r="A6" s="251" t="s">
        <v>1446</v>
      </c>
      <c r="B6" s="251" t="s">
        <v>1447</v>
      </c>
      <c r="C6" s="251" t="s">
        <v>1448</v>
      </c>
      <c r="D6" s="251" t="s">
        <v>2788</v>
      </c>
      <c r="E6" s="251" t="s">
        <v>20</v>
      </c>
      <c r="F6" s="251" t="s">
        <v>17</v>
      </c>
      <c r="G6" s="252"/>
      <c r="H6" s="252"/>
      <c r="I6" s="252"/>
      <c r="J6" s="251"/>
      <c r="K6" s="251" t="s">
        <v>1442</v>
      </c>
    </row>
    <row r="7" spans="1:11" ht="45" customHeight="1" x14ac:dyDescent="0.3">
      <c r="A7" s="251" t="s">
        <v>1449</v>
      </c>
      <c r="B7" s="251" t="s">
        <v>1450</v>
      </c>
      <c r="C7" s="251" t="s">
        <v>1451</v>
      </c>
      <c r="D7" s="251" t="s">
        <v>2788</v>
      </c>
      <c r="E7" s="251" t="s">
        <v>20</v>
      </c>
      <c r="F7" s="251" t="s">
        <v>17</v>
      </c>
      <c r="G7" s="252"/>
      <c r="H7" s="252"/>
      <c r="I7" s="252"/>
      <c r="J7" s="251"/>
      <c r="K7" s="251" t="s">
        <v>1442</v>
      </c>
    </row>
    <row r="8" spans="1:11" ht="45" customHeight="1" x14ac:dyDescent="0.3">
      <c r="A8" s="251" t="s">
        <v>1452</v>
      </c>
      <c r="B8" s="251" t="s">
        <v>1453</v>
      </c>
      <c r="C8" s="251" t="s">
        <v>1454</v>
      </c>
      <c r="D8" s="251" t="s">
        <v>2788</v>
      </c>
      <c r="E8" s="251" t="s">
        <v>20</v>
      </c>
      <c r="F8" s="251" t="s">
        <v>17</v>
      </c>
      <c r="G8" s="252"/>
      <c r="H8" s="252"/>
      <c r="I8" s="252"/>
      <c r="J8" s="251"/>
      <c r="K8" s="251" t="s">
        <v>1442</v>
      </c>
    </row>
    <row r="9" spans="1:11" ht="45" customHeight="1" x14ac:dyDescent="0.3">
      <c r="A9" s="251" t="s">
        <v>302</v>
      </c>
      <c r="B9" s="251" t="s">
        <v>303</v>
      </c>
      <c r="C9" s="251" t="s">
        <v>304</v>
      </c>
      <c r="D9" s="251" t="s">
        <v>2788</v>
      </c>
      <c r="E9" s="251" t="s">
        <v>20</v>
      </c>
      <c r="F9" s="251" t="s">
        <v>17</v>
      </c>
      <c r="G9" s="252"/>
      <c r="H9" s="252"/>
      <c r="I9" s="252"/>
      <c r="J9" s="251"/>
      <c r="K9" s="251"/>
    </row>
    <row r="10" spans="1:11" ht="45" customHeight="1" x14ac:dyDescent="0.3">
      <c r="A10" s="251" t="s">
        <v>305</v>
      </c>
      <c r="B10" s="251" t="s">
        <v>306</v>
      </c>
      <c r="C10" s="251" t="s">
        <v>307</v>
      </c>
      <c r="D10" s="251" t="s">
        <v>2788</v>
      </c>
      <c r="E10" s="251" t="s">
        <v>20</v>
      </c>
      <c r="F10" s="251" t="s">
        <v>18</v>
      </c>
      <c r="G10" s="252"/>
      <c r="H10" s="252"/>
      <c r="I10" s="252"/>
      <c r="J10" s="251"/>
      <c r="K10" s="251"/>
    </row>
    <row r="11" spans="1:11" ht="45" customHeight="1" x14ac:dyDescent="0.3">
      <c r="A11" s="251" t="s">
        <v>308</v>
      </c>
      <c r="B11" s="251" t="s">
        <v>309</v>
      </c>
      <c r="C11" s="251" t="s">
        <v>310</v>
      </c>
      <c r="D11" s="251" t="s">
        <v>2788</v>
      </c>
      <c r="E11" s="251" t="s">
        <v>20</v>
      </c>
      <c r="F11" s="251" t="s">
        <v>17</v>
      </c>
      <c r="G11" s="252"/>
      <c r="H11" s="252"/>
      <c r="I11" s="252"/>
      <c r="J11" s="251"/>
      <c r="K11" s="251"/>
    </row>
    <row r="12" spans="1:11" ht="45" customHeight="1" x14ac:dyDescent="0.3">
      <c r="A12" s="251" t="s">
        <v>311</v>
      </c>
      <c r="B12" s="251" t="s">
        <v>312</v>
      </c>
      <c r="C12" s="251" t="s">
        <v>313</v>
      </c>
      <c r="D12" s="251" t="s">
        <v>2788</v>
      </c>
      <c r="E12" s="251" t="s">
        <v>20</v>
      </c>
      <c r="F12" s="251" t="s">
        <v>18</v>
      </c>
      <c r="G12" s="252"/>
      <c r="H12" s="252"/>
      <c r="I12" s="252"/>
      <c r="J12" s="251"/>
      <c r="K12" s="251"/>
    </row>
    <row r="13" spans="1:11" ht="45" customHeight="1" x14ac:dyDescent="0.3">
      <c r="A13" s="251" t="s">
        <v>314</v>
      </c>
      <c r="B13" s="251" t="s">
        <v>315</v>
      </c>
      <c r="C13" s="251" t="s">
        <v>316</v>
      </c>
      <c r="D13" s="251" t="s">
        <v>2788</v>
      </c>
      <c r="E13" s="251" t="s">
        <v>20</v>
      </c>
      <c r="F13" s="251" t="s">
        <v>17</v>
      </c>
      <c r="G13" s="252"/>
      <c r="H13" s="252"/>
      <c r="I13" s="252"/>
      <c r="J13" s="251"/>
      <c r="K13" s="251"/>
    </row>
    <row r="14" spans="1:11" ht="45" customHeight="1" x14ac:dyDescent="0.3">
      <c r="A14" s="251" t="s">
        <v>317</v>
      </c>
      <c r="B14" s="251" t="s">
        <v>318</v>
      </c>
      <c r="C14" s="251" t="s">
        <v>319</v>
      </c>
      <c r="D14" s="251" t="s">
        <v>2788</v>
      </c>
      <c r="E14" s="251" t="s">
        <v>20</v>
      </c>
      <c r="F14" s="251" t="s">
        <v>17</v>
      </c>
      <c r="G14" s="252"/>
      <c r="H14" s="252"/>
      <c r="I14" s="252"/>
      <c r="J14" s="251"/>
      <c r="K14" s="251"/>
    </row>
    <row r="15" spans="1:11" ht="45" customHeight="1" x14ac:dyDescent="0.3">
      <c r="A15" s="251" t="s">
        <v>320</v>
      </c>
      <c r="B15" s="251" t="s">
        <v>312</v>
      </c>
      <c r="C15" s="251" t="s">
        <v>321</v>
      </c>
      <c r="D15" s="251" t="s">
        <v>2788</v>
      </c>
      <c r="E15" s="251" t="s">
        <v>16</v>
      </c>
      <c r="F15" s="251" t="s">
        <v>17</v>
      </c>
      <c r="G15" s="252"/>
      <c r="H15" s="252"/>
      <c r="I15" s="252"/>
      <c r="J15" s="251"/>
      <c r="K15" s="251"/>
    </row>
    <row r="16" spans="1:11" ht="45" customHeight="1" x14ac:dyDescent="0.3">
      <c r="A16" s="251" t="s">
        <v>322</v>
      </c>
      <c r="B16" s="251" t="s">
        <v>323</v>
      </c>
      <c r="C16" s="251" t="s">
        <v>324</v>
      </c>
      <c r="D16" s="251" t="s">
        <v>2788</v>
      </c>
      <c r="E16" s="251" t="s">
        <v>20</v>
      </c>
      <c r="F16" s="251" t="s">
        <v>17</v>
      </c>
      <c r="G16" s="252"/>
      <c r="H16" s="252"/>
      <c r="I16" s="252"/>
      <c r="J16" s="251"/>
      <c r="K16" s="251"/>
    </row>
    <row r="17" spans="1:11" ht="45" customHeight="1" x14ac:dyDescent="0.3">
      <c r="A17" s="251" t="s">
        <v>370</v>
      </c>
      <c r="B17" s="251" t="s">
        <v>371</v>
      </c>
      <c r="C17" s="251" t="s">
        <v>372</v>
      </c>
      <c r="D17" s="251" t="s">
        <v>2787</v>
      </c>
      <c r="E17" s="251" t="s">
        <v>16</v>
      </c>
      <c r="F17" s="251" t="s">
        <v>17</v>
      </c>
      <c r="G17" s="252"/>
      <c r="H17" s="252"/>
      <c r="I17" s="252"/>
      <c r="J17" s="251"/>
      <c r="K17" s="251"/>
    </row>
    <row r="18" spans="1:11" ht="45" customHeight="1" x14ac:dyDescent="0.3">
      <c r="A18" s="251" t="s">
        <v>373</v>
      </c>
      <c r="B18" s="251" t="s">
        <v>374</v>
      </c>
      <c r="C18" s="251" t="s">
        <v>375</v>
      </c>
      <c r="D18" s="251" t="s">
        <v>2788</v>
      </c>
      <c r="E18" s="251" t="s">
        <v>16</v>
      </c>
      <c r="F18" s="251" t="s">
        <v>17</v>
      </c>
      <c r="G18" s="252"/>
      <c r="H18" s="252"/>
      <c r="I18" s="252"/>
      <c r="J18" s="251"/>
      <c r="K18" s="251"/>
    </row>
    <row r="19" spans="1:11" ht="45" customHeight="1" x14ac:dyDescent="0.3">
      <c r="A19" s="251" t="s">
        <v>376</v>
      </c>
      <c r="B19" s="251" t="s">
        <v>377</v>
      </c>
      <c r="C19" s="251" t="s">
        <v>378</v>
      </c>
      <c r="D19" s="251" t="s">
        <v>2788</v>
      </c>
      <c r="E19" s="251" t="s">
        <v>16</v>
      </c>
      <c r="F19" s="251" t="s">
        <v>18</v>
      </c>
      <c r="G19" s="252"/>
      <c r="H19" s="252"/>
      <c r="I19" s="252"/>
      <c r="J19" s="251"/>
      <c r="K19" s="251"/>
    </row>
    <row r="20" spans="1:11" ht="45" customHeight="1" x14ac:dyDescent="0.3">
      <c r="A20" s="251" t="s">
        <v>2709</v>
      </c>
      <c r="B20" s="251" t="s">
        <v>2710</v>
      </c>
      <c r="C20" s="251" t="s">
        <v>2711</v>
      </c>
      <c r="D20" s="251" t="s">
        <v>2788</v>
      </c>
      <c r="E20" s="251" t="s">
        <v>20</v>
      </c>
      <c r="F20" s="251" t="s">
        <v>18</v>
      </c>
      <c r="G20" s="252"/>
      <c r="H20" s="252"/>
      <c r="I20" s="252"/>
      <c r="J20" s="251"/>
      <c r="K20" s="251" t="s">
        <v>2713</v>
      </c>
    </row>
    <row r="21" spans="1:11" ht="45" customHeight="1" x14ac:dyDescent="0.3">
      <c r="A21" s="251" t="s">
        <v>2716</v>
      </c>
      <c r="B21" s="251" t="s">
        <v>2717</v>
      </c>
      <c r="C21" s="251" t="s">
        <v>2718</v>
      </c>
      <c r="D21" s="251" t="s">
        <v>2788</v>
      </c>
      <c r="E21" s="251" t="s">
        <v>20</v>
      </c>
      <c r="F21" s="251" t="s">
        <v>18</v>
      </c>
      <c r="G21" s="252"/>
      <c r="H21" s="252"/>
      <c r="I21" s="252"/>
      <c r="J21" s="251"/>
      <c r="K21" s="251" t="s">
        <v>2719</v>
      </c>
    </row>
    <row r="22" spans="1:11" ht="45" customHeight="1" x14ac:dyDescent="0.3">
      <c r="A22" s="251" t="s">
        <v>541</v>
      </c>
      <c r="B22" s="251" t="s">
        <v>542</v>
      </c>
      <c r="C22" s="251" t="s">
        <v>543</v>
      </c>
      <c r="D22" s="251" t="s">
        <v>2790</v>
      </c>
      <c r="E22" s="251" t="s">
        <v>20</v>
      </c>
      <c r="F22" s="251" t="s">
        <v>17</v>
      </c>
      <c r="G22" s="252"/>
      <c r="H22" s="252"/>
      <c r="I22" s="252"/>
      <c r="J22" s="251"/>
      <c r="K22" s="251"/>
    </row>
    <row r="23" spans="1:11" ht="45" customHeight="1" x14ac:dyDescent="0.3">
      <c r="A23" s="251" t="s">
        <v>544</v>
      </c>
      <c r="B23" s="251" t="s">
        <v>545</v>
      </c>
      <c r="C23" s="251" t="s">
        <v>546</v>
      </c>
      <c r="D23" s="251" t="s">
        <v>2790</v>
      </c>
      <c r="E23" s="251" t="s">
        <v>20</v>
      </c>
      <c r="F23" s="251" t="s">
        <v>17</v>
      </c>
      <c r="G23" s="252"/>
      <c r="H23" s="252"/>
      <c r="I23" s="252"/>
      <c r="J23" s="251"/>
      <c r="K23" s="251"/>
    </row>
    <row r="24" spans="1:11" ht="45" customHeight="1" x14ac:dyDescent="0.3">
      <c r="A24" s="251" t="s">
        <v>612</v>
      </c>
      <c r="B24" s="251" t="s">
        <v>613</v>
      </c>
      <c r="C24" s="251" t="s">
        <v>614</v>
      </c>
      <c r="D24" s="251" t="s">
        <v>2787</v>
      </c>
      <c r="E24" s="251" t="s">
        <v>20</v>
      </c>
      <c r="F24" s="251" t="s">
        <v>17</v>
      </c>
      <c r="G24" s="252"/>
      <c r="H24" s="252"/>
      <c r="I24" s="252"/>
      <c r="J24" s="251"/>
      <c r="K24" s="251"/>
    </row>
    <row r="25" spans="1:11" ht="45" customHeight="1" x14ac:dyDescent="0.3">
      <c r="A25" s="251" t="s">
        <v>618</v>
      </c>
      <c r="B25" s="251" t="s">
        <v>619</v>
      </c>
      <c r="C25" s="251" t="s">
        <v>620</v>
      </c>
      <c r="D25" s="251" t="s">
        <v>2787</v>
      </c>
      <c r="E25" s="251" t="s">
        <v>20</v>
      </c>
      <c r="F25" s="251" t="s">
        <v>17</v>
      </c>
      <c r="G25" s="252"/>
      <c r="H25" s="252"/>
      <c r="I25" s="252"/>
      <c r="J25" s="251"/>
      <c r="K25" s="251"/>
    </row>
    <row r="26" spans="1:11" ht="45" customHeight="1" x14ac:dyDescent="0.3">
      <c r="A26" s="251" t="s">
        <v>621</v>
      </c>
      <c r="B26" s="251" t="s">
        <v>622</v>
      </c>
      <c r="C26" s="251" t="s">
        <v>623</v>
      </c>
      <c r="D26" s="251" t="s">
        <v>2787</v>
      </c>
      <c r="E26" s="251" t="s">
        <v>20</v>
      </c>
      <c r="F26" s="251" t="s">
        <v>17</v>
      </c>
      <c r="G26" s="252"/>
      <c r="H26" s="252"/>
      <c r="I26" s="252"/>
      <c r="J26" s="251"/>
      <c r="K26" s="251"/>
    </row>
    <row r="27" spans="1:11" ht="45" customHeight="1" x14ac:dyDescent="0.3">
      <c r="A27" s="251" t="s">
        <v>624</v>
      </c>
      <c r="B27" s="251" t="s">
        <v>625</v>
      </c>
      <c r="C27" s="251" t="s">
        <v>626</v>
      </c>
      <c r="D27" s="251" t="s">
        <v>2787</v>
      </c>
      <c r="E27" s="251" t="s">
        <v>20</v>
      </c>
      <c r="F27" s="251" t="s">
        <v>17</v>
      </c>
      <c r="G27" s="252"/>
      <c r="H27" s="252"/>
      <c r="I27" s="252"/>
      <c r="J27" s="251"/>
      <c r="K27" s="251"/>
    </row>
    <row r="28" spans="1:11" ht="45" customHeight="1" x14ac:dyDescent="0.3">
      <c r="A28" s="251" t="s">
        <v>627</v>
      </c>
      <c r="B28" s="251" t="s">
        <v>628</v>
      </c>
      <c r="C28" s="251" t="s">
        <v>629</v>
      </c>
      <c r="D28" s="251" t="s">
        <v>2787</v>
      </c>
      <c r="E28" s="251" t="s">
        <v>20</v>
      </c>
      <c r="F28" s="251" t="s">
        <v>17</v>
      </c>
      <c r="G28" s="252"/>
      <c r="H28" s="252"/>
      <c r="I28" s="252"/>
      <c r="J28" s="251"/>
      <c r="K28" s="251"/>
    </row>
    <row r="29" spans="1:11" ht="45" customHeight="1" x14ac:dyDescent="0.3">
      <c r="A29" s="251" t="s">
        <v>630</v>
      </c>
      <c r="B29" s="251" t="s">
        <v>631</v>
      </c>
      <c r="C29" s="251" t="s">
        <v>632</v>
      </c>
      <c r="D29" s="251" t="s">
        <v>2787</v>
      </c>
      <c r="E29" s="251" t="s">
        <v>20</v>
      </c>
      <c r="F29" s="251" t="s">
        <v>17</v>
      </c>
      <c r="G29" s="252"/>
      <c r="H29" s="252"/>
      <c r="I29" s="252"/>
      <c r="J29" s="251"/>
      <c r="K29" s="251"/>
    </row>
    <row r="30" spans="1:11" ht="45" customHeight="1" x14ac:dyDescent="0.3">
      <c r="A30" s="251" t="s">
        <v>633</v>
      </c>
      <c r="B30" s="251" t="s">
        <v>634</v>
      </c>
      <c r="C30" s="251" t="s">
        <v>635</v>
      </c>
      <c r="D30" s="251" t="s">
        <v>2787</v>
      </c>
      <c r="E30" s="251" t="s">
        <v>20</v>
      </c>
      <c r="F30" s="251" t="s">
        <v>17</v>
      </c>
      <c r="G30" s="252"/>
      <c r="H30" s="252"/>
      <c r="I30" s="252"/>
      <c r="J30" s="251"/>
      <c r="K30" s="251"/>
    </row>
    <row r="31" spans="1:11" ht="43.2" x14ac:dyDescent="0.3">
      <c r="A31" s="251" t="s">
        <v>636</v>
      </c>
      <c r="B31" s="251" t="s">
        <v>637</v>
      </c>
      <c r="C31" s="251" t="s">
        <v>638</v>
      </c>
      <c r="D31" s="251" t="s">
        <v>2787</v>
      </c>
      <c r="E31" s="251" t="s">
        <v>20</v>
      </c>
      <c r="F31" s="251" t="s">
        <v>17</v>
      </c>
      <c r="G31" s="252"/>
      <c r="H31" s="252"/>
      <c r="I31" s="252"/>
      <c r="J31" s="251"/>
      <c r="K31" s="251"/>
    </row>
    <row r="32" spans="1:11" ht="43.2" x14ac:dyDescent="0.3">
      <c r="A32" s="251" t="s">
        <v>639</v>
      </c>
      <c r="B32" s="251" t="s">
        <v>640</v>
      </c>
      <c r="C32" s="251" t="s">
        <v>641</v>
      </c>
      <c r="D32" s="251" t="s">
        <v>2787</v>
      </c>
      <c r="E32" s="251" t="s">
        <v>20</v>
      </c>
      <c r="F32" s="251" t="s">
        <v>17</v>
      </c>
      <c r="G32" s="252"/>
      <c r="H32" s="252"/>
      <c r="I32" s="252"/>
      <c r="J32" s="251"/>
      <c r="K32" s="251"/>
    </row>
    <row r="33" spans="1:11" ht="43.2" x14ac:dyDescent="0.3">
      <c r="A33" s="251" t="s">
        <v>642</v>
      </c>
      <c r="B33" s="267" t="s">
        <v>643</v>
      </c>
      <c r="C33" s="267" t="s">
        <v>644</v>
      </c>
      <c r="D33" s="251" t="s">
        <v>2787</v>
      </c>
      <c r="E33" s="251" t="s">
        <v>20</v>
      </c>
      <c r="F33" s="251" t="s">
        <v>17</v>
      </c>
      <c r="G33" s="13"/>
      <c r="H33" s="13"/>
      <c r="I33" s="13"/>
      <c r="J33" s="9"/>
      <c r="K33" s="9"/>
    </row>
    <row r="34" spans="1:11" ht="43.2" x14ac:dyDescent="0.3">
      <c r="A34" s="251" t="s">
        <v>666</v>
      </c>
      <c r="B34" s="267" t="s">
        <v>667</v>
      </c>
      <c r="C34" s="267" t="s">
        <v>668</v>
      </c>
      <c r="D34" s="251" t="s">
        <v>2788</v>
      </c>
      <c r="E34" s="251" t="s">
        <v>20</v>
      </c>
      <c r="F34" s="251" t="s">
        <v>17</v>
      </c>
      <c r="G34" s="13"/>
      <c r="H34" s="13"/>
      <c r="I34" s="13"/>
      <c r="J34" s="9"/>
      <c r="K34" s="9"/>
    </row>
    <row r="35" spans="1:11" ht="43.2" x14ac:dyDescent="0.3">
      <c r="A35" s="260" t="s">
        <v>669</v>
      </c>
      <c r="B35" s="290" t="s">
        <v>670</v>
      </c>
      <c r="C35" s="290" t="s">
        <v>671</v>
      </c>
      <c r="D35" s="251" t="s">
        <v>2788</v>
      </c>
      <c r="E35" s="251" t="s">
        <v>20</v>
      </c>
      <c r="F35" s="251" t="s">
        <v>17</v>
      </c>
      <c r="G35" s="13"/>
      <c r="H35" s="13"/>
      <c r="I35" s="13"/>
      <c r="J35" s="9"/>
      <c r="K35" s="9"/>
    </row>
    <row r="36" spans="1:11" ht="43.2" x14ac:dyDescent="0.3">
      <c r="A36" s="260" t="s">
        <v>765</v>
      </c>
      <c r="B36" s="290" t="s">
        <v>766</v>
      </c>
      <c r="C36" s="290" t="s">
        <v>767</v>
      </c>
      <c r="D36" s="251" t="s">
        <v>2787</v>
      </c>
      <c r="E36" s="251" t="s">
        <v>20</v>
      </c>
      <c r="F36" s="251" t="s">
        <v>18</v>
      </c>
      <c r="G36" s="13"/>
      <c r="H36" s="13"/>
      <c r="I36" s="13"/>
      <c r="J36" s="9"/>
      <c r="K36" s="9"/>
    </row>
  </sheetData>
  <conditionalFormatting sqref="A3:I50">
    <cfRule type="expression" dxfId="101" priority="1">
      <formula>$F3="d"</formula>
    </cfRule>
    <cfRule type="expression" dxfId="100" priority="2">
      <formula>$F3="m"</formula>
    </cfRule>
  </conditionalFormatting>
  <conditionalFormatting sqref="A3:K50">
    <cfRule type="expression" dxfId="99" priority="3">
      <formula>$F3="v"</formula>
    </cfRule>
    <cfRule type="expression" dxfId="98" priority="4">
      <formula>$F3="no"</formula>
    </cfRule>
  </conditionalFormatting>
  <printOptions horizontalCentered="1"/>
  <pageMargins left="0.7" right="0.2" top="0.5" bottom="0.2" header="0.05" footer="0.3"/>
  <pageSetup orientation="landscape"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D2BE-7BB5-4BCF-8AA5-0E806972EC16}">
  <dimension ref="A2:K23"/>
  <sheetViews>
    <sheetView topLeftCell="A18" workbookViewId="0">
      <selection activeCell="B29" sqref="B29"/>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2" spans="1:11" ht="31.2" x14ac:dyDescent="0.3">
      <c r="A2" t="s">
        <v>4</v>
      </c>
      <c r="B2" t="s">
        <v>5</v>
      </c>
      <c r="C2" t="s">
        <v>6</v>
      </c>
      <c r="D2" s="22" t="s">
        <v>7</v>
      </c>
      <c r="E2" s="22" t="s">
        <v>8</v>
      </c>
      <c r="F2" s="22" t="s">
        <v>1271</v>
      </c>
      <c r="G2" s="3" t="s">
        <v>29</v>
      </c>
      <c r="H2" s="3" t="s">
        <v>30</v>
      </c>
      <c r="I2" s="3" t="s">
        <v>31</v>
      </c>
      <c r="J2" s="3" t="s">
        <v>28</v>
      </c>
      <c r="K2" s="3" t="s">
        <v>14</v>
      </c>
    </row>
    <row r="3" spans="1:11" ht="45" customHeight="1" x14ac:dyDescent="0.3">
      <c r="A3" s="251" t="s">
        <v>2614</v>
      </c>
      <c r="B3" s="251" t="s">
        <v>2615</v>
      </c>
      <c r="C3" s="251" t="s">
        <v>2616</v>
      </c>
      <c r="D3" s="251" t="s">
        <v>2788</v>
      </c>
      <c r="E3" s="251" t="s">
        <v>20</v>
      </c>
      <c r="F3" s="251" t="s">
        <v>18</v>
      </c>
      <c r="G3" s="252"/>
      <c r="H3" s="252"/>
      <c r="I3" s="252"/>
      <c r="J3" s="251"/>
      <c r="K3" s="251"/>
    </row>
    <row r="4" spans="1:11" ht="45" customHeight="1" x14ac:dyDescent="0.3">
      <c r="A4" s="251" t="s">
        <v>209</v>
      </c>
      <c r="B4" s="251" t="s">
        <v>1455</v>
      </c>
      <c r="C4" s="251" t="s">
        <v>1456</v>
      </c>
      <c r="D4" s="251" t="s">
        <v>2789</v>
      </c>
      <c r="E4" s="251" t="s">
        <v>20</v>
      </c>
      <c r="F4" s="251" t="s">
        <v>17</v>
      </c>
      <c r="G4" s="252"/>
      <c r="H4" s="252"/>
      <c r="I4" s="252"/>
      <c r="J4" s="251"/>
      <c r="K4" s="251"/>
    </row>
    <row r="5" spans="1:11" ht="45" customHeight="1" x14ac:dyDescent="0.3">
      <c r="A5" s="251" t="s">
        <v>212</v>
      </c>
      <c r="B5" s="251" t="s">
        <v>210</v>
      </c>
      <c r="C5" s="251" t="s">
        <v>213</v>
      </c>
      <c r="D5" s="251" t="s">
        <v>2789</v>
      </c>
      <c r="E5" s="251" t="s">
        <v>20</v>
      </c>
      <c r="F5" s="251" t="s">
        <v>17</v>
      </c>
      <c r="G5" s="252"/>
      <c r="H5" s="252"/>
      <c r="I5" s="252"/>
      <c r="J5" s="251"/>
      <c r="K5" s="251"/>
    </row>
    <row r="6" spans="1:11" ht="45" customHeight="1" x14ac:dyDescent="0.3">
      <c r="A6" s="251" t="s">
        <v>585</v>
      </c>
      <c r="B6" s="251" t="s">
        <v>586</v>
      </c>
      <c r="C6" s="251" t="s">
        <v>587</v>
      </c>
      <c r="D6" s="251" t="s">
        <v>2787</v>
      </c>
      <c r="E6" s="251" t="s">
        <v>20</v>
      </c>
      <c r="F6" s="251" t="s">
        <v>17</v>
      </c>
      <c r="G6" s="252"/>
      <c r="H6" s="252"/>
      <c r="I6" s="252"/>
      <c r="J6" s="251"/>
      <c r="K6" s="251"/>
    </row>
    <row r="7" spans="1:11" ht="45" customHeight="1" x14ac:dyDescent="0.3">
      <c r="A7" s="251" t="s">
        <v>588</v>
      </c>
      <c r="B7" s="251" t="s">
        <v>589</v>
      </c>
      <c r="C7" s="251" t="s">
        <v>590</v>
      </c>
      <c r="D7" s="251" t="s">
        <v>2787</v>
      </c>
      <c r="E7" s="251" t="s">
        <v>20</v>
      </c>
      <c r="F7" s="251" t="s">
        <v>17</v>
      </c>
      <c r="G7" s="252"/>
      <c r="H7" s="252"/>
      <c r="I7" s="252"/>
      <c r="J7" s="251"/>
      <c r="K7" s="251"/>
    </row>
    <row r="8" spans="1:11" ht="45" customHeight="1" x14ac:dyDescent="0.3">
      <c r="A8" s="251" t="s">
        <v>591</v>
      </c>
      <c r="B8" s="251" t="s">
        <v>592</v>
      </c>
      <c r="C8" s="251" t="s">
        <v>593</v>
      </c>
      <c r="D8" s="251" t="s">
        <v>2787</v>
      </c>
      <c r="E8" s="251" t="s">
        <v>20</v>
      </c>
      <c r="F8" s="251" t="s">
        <v>17</v>
      </c>
      <c r="G8" s="252"/>
      <c r="H8" s="252"/>
      <c r="I8" s="252"/>
      <c r="J8" s="251"/>
      <c r="K8" s="251"/>
    </row>
    <row r="9" spans="1:11" ht="45" customHeight="1" x14ac:dyDescent="0.3">
      <c r="A9" s="251" t="s">
        <v>594</v>
      </c>
      <c r="B9" s="251" t="s">
        <v>595</v>
      </c>
      <c r="C9" s="251" t="s">
        <v>596</v>
      </c>
      <c r="D9" s="251" t="s">
        <v>2787</v>
      </c>
      <c r="E9" s="251" t="s">
        <v>20</v>
      </c>
      <c r="F9" s="251" t="s">
        <v>17</v>
      </c>
      <c r="G9" s="252"/>
      <c r="H9" s="252"/>
      <c r="I9" s="252"/>
      <c r="J9" s="251"/>
      <c r="K9" s="251"/>
    </row>
    <row r="10" spans="1:11" ht="45" customHeight="1" x14ac:dyDescent="0.3">
      <c r="A10" s="251" t="s">
        <v>597</v>
      </c>
      <c r="B10" s="251" t="s">
        <v>598</v>
      </c>
      <c r="C10" s="251" t="s">
        <v>599</v>
      </c>
      <c r="D10" s="251" t="s">
        <v>2787</v>
      </c>
      <c r="E10" s="251" t="s">
        <v>20</v>
      </c>
      <c r="F10" s="251" t="s">
        <v>17</v>
      </c>
      <c r="G10" s="252"/>
      <c r="H10" s="252"/>
      <c r="I10" s="252"/>
      <c r="J10" s="251"/>
      <c r="K10" s="251"/>
    </row>
    <row r="11" spans="1:11" ht="45" customHeight="1" x14ac:dyDescent="0.3">
      <c r="A11" s="251" t="s">
        <v>600</v>
      </c>
      <c r="B11" s="251" t="s">
        <v>601</v>
      </c>
      <c r="C11" s="251" t="s">
        <v>602</v>
      </c>
      <c r="D11" s="251" t="s">
        <v>2787</v>
      </c>
      <c r="E11" s="251" t="s">
        <v>20</v>
      </c>
      <c r="F11" s="251" t="s">
        <v>17</v>
      </c>
      <c r="G11" s="252"/>
      <c r="H11" s="252"/>
      <c r="I11" s="252"/>
      <c r="J11" s="251"/>
      <c r="K11" s="251"/>
    </row>
    <row r="12" spans="1:11" ht="45" customHeight="1" x14ac:dyDescent="0.3">
      <c r="A12" s="251" t="s">
        <v>603</v>
      </c>
      <c r="B12" s="251" t="s">
        <v>604</v>
      </c>
      <c r="C12" s="251" t="s">
        <v>605</v>
      </c>
      <c r="D12" s="251" t="s">
        <v>2787</v>
      </c>
      <c r="E12" s="251" t="s">
        <v>20</v>
      </c>
      <c r="F12" s="251" t="s">
        <v>17</v>
      </c>
      <c r="G12" s="252"/>
      <c r="H12" s="252"/>
      <c r="I12" s="252"/>
      <c r="J12" s="251"/>
      <c r="K12" s="251"/>
    </row>
    <row r="13" spans="1:11" ht="45" customHeight="1" x14ac:dyDescent="0.3">
      <c r="A13" s="251" t="s">
        <v>606</v>
      </c>
      <c r="B13" s="251" t="s">
        <v>607</v>
      </c>
      <c r="C13" s="251" t="s">
        <v>608</v>
      </c>
      <c r="D13" s="251" t="s">
        <v>2787</v>
      </c>
      <c r="E13" s="251" t="s">
        <v>20</v>
      </c>
      <c r="F13" s="251" t="s">
        <v>17</v>
      </c>
      <c r="G13" s="252"/>
      <c r="H13" s="252"/>
      <c r="I13" s="252"/>
      <c r="J13" s="251"/>
      <c r="K13" s="251"/>
    </row>
    <row r="14" spans="1:11" ht="45" customHeight="1" x14ac:dyDescent="0.3">
      <c r="A14" s="251" t="s">
        <v>609</v>
      </c>
      <c r="B14" s="251" t="s">
        <v>610</v>
      </c>
      <c r="C14" s="251" t="s">
        <v>611</v>
      </c>
      <c r="D14" s="251" t="s">
        <v>2787</v>
      </c>
      <c r="E14" s="251" t="s">
        <v>20</v>
      </c>
      <c r="F14" s="251" t="s">
        <v>17</v>
      </c>
      <c r="G14" s="252"/>
      <c r="H14" s="252"/>
      <c r="I14" s="252"/>
      <c r="J14" s="251"/>
      <c r="K14" s="251"/>
    </row>
    <row r="15" spans="1:11" ht="45" customHeight="1" x14ac:dyDescent="0.3">
      <c r="A15" s="251" t="s">
        <v>615</v>
      </c>
      <c r="B15" s="251" t="s">
        <v>616</v>
      </c>
      <c r="C15" s="251" t="s">
        <v>617</v>
      </c>
      <c r="D15" s="251" t="s">
        <v>2787</v>
      </c>
      <c r="E15" s="251" t="s">
        <v>20</v>
      </c>
      <c r="F15" s="251" t="s">
        <v>17</v>
      </c>
      <c r="G15" s="252"/>
      <c r="H15" s="252"/>
      <c r="I15" s="252"/>
      <c r="J15" s="251"/>
      <c r="K15" s="251"/>
    </row>
    <row r="16" spans="1:11" ht="45" customHeight="1" x14ac:dyDescent="0.3">
      <c r="A16" s="251" t="s">
        <v>645</v>
      </c>
      <c r="B16" s="251" t="s">
        <v>646</v>
      </c>
      <c r="C16" s="251" t="s">
        <v>647</v>
      </c>
      <c r="D16" s="251" t="s">
        <v>2787</v>
      </c>
      <c r="E16" s="251" t="s">
        <v>20</v>
      </c>
      <c r="F16" s="251" t="s">
        <v>17</v>
      </c>
      <c r="G16" s="252"/>
      <c r="H16" s="252"/>
      <c r="I16" s="252"/>
      <c r="J16" s="251"/>
      <c r="K16" s="251"/>
    </row>
    <row r="17" spans="1:11" ht="45" customHeight="1" x14ac:dyDescent="0.3">
      <c r="A17" s="251" t="s">
        <v>648</v>
      </c>
      <c r="B17" s="251" t="s">
        <v>649</v>
      </c>
      <c r="C17" s="251" t="s">
        <v>650</v>
      </c>
      <c r="D17" s="251" t="s">
        <v>2787</v>
      </c>
      <c r="E17" s="251" t="s">
        <v>20</v>
      </c>
      <c r="F17" s="251" t="s">
        <v>17</v>
      </c>
      <c r="G17" s="252"/>
      <c r="H17" s="252"/>
      <c r="I17" s="252"/>
      <c r="J17" s="251"/>
      <c r="K17" s="251"/>
    </row>
    <row r="18" spans="1:11" ht="45" customHeight="1" x14ac:dyDescent="0.3">
      <c r="A18" s="251" t="s">
        <v>651</v>
      </c>
      <c r="B18" s="251" t="s">
        <v>652</v>
      </c>
      <c r="C18" s="251" t="s">
        <v>653</v>
      </c>
      <c r="D18" s="251" t="s">
        <v>2787</v>
      </c>
      <c r="E18" s="251" t="s">
        <v>20</v>
      </c>
      <c r="F18" s="251" t="s">
        <v>17</v>
      </c>
      <c r="G18" s="252"/>
      <c r="H18" s="252"/>
      <c r="I18" s="252"/>
      <c r="J18" s="251"/>
      <c r="K18" s="251"/>
    </row>
    <row r="19" spans="1:11" ht="45" customHeight="1" x14ac:dyDescent="0.3">
      <c r="A19" s="251" t="s">
        <v>654</v>
      </c>
      <c r="B19" s="251" t="s">
        <v>655</v>
      </c>
      <c r="C19" s="251" t="s">
        <v>656</v>
      </c>
      <c r="D19" s="251" t="s">
        <v>2787</v>
      </c>
      <c r="E19" s="251" t="s">
        <v>20</v>
      </c>
      <c r="F19" s="251" t="s">
        <v>17</v>
      </c>
      <c r="G19" s="252"/>
      <c r="H19" s="252"/>
      <c r="I19" s="252"/>
      <c r="J19" s="251"/>
      <c r="K19" s="251"/>
    </row>
    <row r="20" spans="1:11" ht="45" customHeight="1" x14ac:dyDescent="0.3">
      <c r="A20" s="251" t="s">
        <v>657</v>
      </c>
      <c r="B20" s="251" t="s">
        <v>658</v>
      </c>
      <c r="C20" s="251" t="s">
        <v>659</v>
      </c>
      <c r="D20" s="251" t="s">
        <v>2787</v>
      </c>
      <c r="E20" s="251" t="s">
        <v>20</v>
      </c>
      <c r="F20" s="251" t="s">
        <v>17</v>
      </c>
      <c r="G20" s="252"/>
      <c r="H20" s="252"/>
      <c r="I20" s="252"/>
      <c r="J20" s="251"/>
      <c r="K20" s="251"/>
    </row>
    <row r="21" spans="1:11" ht="45" customHeight="1" x14ac:dyDescent="0.3">
      <c r="A21" s="251" t="s">
        <v>660</v>
      </c>
      <c r="B21" s="251" t="s">
        <v>661</v>
      </c>
      <c r="C21" s="251" t="s">
        <v>662</v>
      </c>
      <c r="D21" s="251" t="s">
        <v>2787</v>
      </c>
      <c r="E21" s="251" t="s">
        <v>20</v>
      </c>
      <c r="F21" s="251" t="s">
        <v>17</v>
      </c>
      <c r="G21" s="252"/>
      <c r="H21" s="252"/>
      <c r="I21" s="252"/>
      <c r="J21" s="251"/>
      <c r="K21" s="251"/>
    </row>
    <row r="22" spans="1:11" ht="45" customHeight="1" x14ac:dyDescent="0.3">
      <c r="A22" s="251" t="s">
        <v>663</v>
      </c>
      <c r="B22" s="251" t="s">
        <v>664</v>
      </c>
      <c r="C22" s="251" t="s">
        <v>665</v>
      </c>
      <c r="D22" s="251" t="s">
        <v>2788</v>
      </c>
      <c r="E22" s="251" t="s">
        <v>20</v>
      </c>
      <c r="F22" s="251" t="s">
        <v>17</v>
      </c>
      <c r="G22" s="252"/>
      <c r="H22" s="252"/>
      <c r="I22" s="252"/>
      <c r="J22" s="251"/>
      <c r="K22" s="251"/>
    </row>
    <row r="23" spans="1:11" ht="43.2" x14ac:dyDescent="0.3">
      <c r="A23" s="251" t="s">
        <v>672</v>
      </c>
      <c r="B23" s="251" t="s">
        <v>673</v>
      </c>
      <c r="C23" s="251" t="s">
        <v>674</v>
      </c>
      <c r="D23" s="251" t="s">
        <v>2788</v>
      </c>
      <c r="E23" s="251" t="s">
        <v>20</v>
      </c>
      <c r="F23" s="251" t="s">
        <v>17</v>
      </c>
      <c r="G23" s="252"/>
      <c r="H23" s="252"/>
      <c r="I23" s="252"/>
      <c r="J23" s="251"/>
      <c r="K23" s="251"/>
    </row>
  </sheetData>
  <conditionalFormatting sqref="A3:I50">
    <cfRule type="expression" dxfId="97" priority="1">
      <formula>$F3="d"</formula>
    </cfRule>
    <cfRule type="expression" dxfId="96" priority="3">
      <formula>$F3="m"</formula>
    </cfRule>
  </conditionalFormatting>
  <conditionalFormatting sqref="A3:K50">
    <cfRule type="expression" dxfId="95" priority="4">
      <formula>$F3="v"</formula>
    </cfRule>
    <cfRule type="expression" dxfId="94" priority="6">
      <formula>$F3="no"</formula>
    </cfRule>
  </conditionalFormatting>
  <printOptions horizontalCentered="1"/>
  <pageMargins left="0.2" right="0.2" top="0.5" bottom="0.2" header="0.05" footer="0.3"/>
  <pageSetup orientation="landscape"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A4A97-AA43-4717-B6D0-5C2ECC6B163D}">
  <dimension ref="A2:K29"/>
  <sheetViews>
    <sheetView topLeftCell="A24" zoomScaleNormal="100" workbookViewId="0">
      <selection activeCell="C41" sqref="C41"/>
    </sheetView>
  </sheetViews>
  <sheetFormatPr defaultRowHeight="14.4" x14ac:dyDescent="0.3"/>
  <cols>
    <col min="1" max="1" width="17.33203125" customWidth="1"/>
    <col min="2" max="3" width="16.6640625" customWidth="1"/>
    <col min="4" max="6" width="3.6640625" customWidth="1"/>
    <col min="7" max="9" width="8.33203125" customWidth="1"/>
    <col min="10" max="10" width="35.6640625" customWidth="1"/>
    <col min="11" max="11" width="5.5546875" customWidth="1"/>
  </cols>
  <sheetData>
    <row r="2" spans="1:11" ht="31.2" x14ac:dyDescent="0.3">
      <c r="A2" t="s">
        <v>4</v>
      </c>
      <c r="B2" t="s">
        <v>5</v>
      </c>
      <c r="C2" t="s">
        <v>6</v>
      </c>
      <c r="D2" s="22" t="s">
        <v>7</v>
      </c>
      <c r="E2" s="22" t="s">
        <v>8</v>
      </c>
      <c r="F2" s="22" t="s">
        <v>1271</v>
      </c>
      <c r="G2" s="3" t="s">
        <v>29</v>
      </c>
      <c r="H2" s="3" t="s">
        <v>30</v>
      </c>
      <c r="I2" s="3" t="s">
        <v>31</v>
      </c>
      <c r="J2" s="3" t="s">
        <v>28</v>
      </c>
      <c r="K2" s="3" t="s">
        <v>14</v>
      </c>
    </row>
    <row r="3" spans="1:11" ht="45" customHeight="1" x14ac:dyDescent="0.3">
      <c r="A3" s="251" t="s">
        <v>244</v>
      </c>
      <c r="B3" s="251" t="s">
        <v>2658</v>
      </c>
      <c r="C3" s="251" t="s">
        <v>2659</v>
      </c>
      <c r="D3" s="251" t="s">
        <v>2787</v>
      </c>
      <c r="E3" s="251" t="s">
        <v>20</v>
      </c>
      <c r="F3" s="251" t="s">
        <v>17</v>
      </c>
      <c r="G3" s="252"/>
      <c r="H3" s="252"/>
      <c r="I3" s="252"/>
      <c r="J3" s="251"/>
      <c r="K3" s="251" t="s">
        <v>208</v>
      </c>
    </row>
    <row r="4" spans="1:11" ht="45" customHeight="1" x14ac:dyDescent="0.3">
      <c r="A4" s="251" t="s">
        <v>246</v>
      </c>
      <c r="B4" s="251" t="s">
        <v>2658</v>
      </c>
      <c r="C4" s="251" t="s">
        <v>2660</v>
      </c>
      <c r="D4" s="251" t="s">
        <v>2787</v>
      </c>
      <c r="E4" s="251" t="s">
        <v>20</v>
      </c>
      <c r="F4" s="251" t="s">
        <v>17</v>
      </c>
      <c r="G4" s="252"/>
      <c r="H4" s="252"/>
      <c r="I4" s="252"/>
      <c r="J4" s="251"/>
      <c r="K4" s="251" t="s">
        <v>208</v>
      </c>
    </row>
    <row r="5" spans="1:11" ht="45" customHeight="1" x14ac:dyDescent="0.3">
      <c r="A5" s="251" t="s">
        <v>247</v>
      </c>
      <c r="B5" s="251" t="s">
        <v>2661</v>
      </c>
      <c r="C5" s="251" t="s">
        <v>2662</v>
      </c>
      <c r="D5" s="251" t="s">
        <v>2787</v>
      </c>
      <c r="E5" s="251" t="s">
        <v>20</v>
      </c>
      <c r="F5" s="251" t="s">
        <v>17</v>
      </c>
      <c r="G5" s="252"/>
      <c r="H5" s="252"/>
      <c r="I5" s="252"/>
      <c r="J5" s="251"/>
      <c r="K5" s="251" t="s">
        <v>208</v>
      </c>
    </row>
    <row r="6" spans="1:11" ht="45" customHeight="1" x14ac:dyDescent="0.3">
      <c r="A6" s="251" t="s">
        <v>248</v>
      </c>
      <c r="B6" s="251" t="s">
        <v>249</v>
      </c>
      <c r="C6" s="251" t="s">
        <v>250</v>
      </c>
      <c r="D6" s="251" t="s">
        <v>2787</v>
      </c>
      <c r="E6" s="251" t="s">
        <v>20</v>
      </c>
      <c r="F6" s="251" t="s">
        <v>17</v>
      </c>
      <c r="G6" s="252"/>
      <c r="H6" s="252"/>
      <c r="I6" s="252"/>
      <c r="J6" s="251"/>
      <c r="K6" s="251" t="s">
        <v>24</v>
      </c>
    </row>
    <row r="7" spans="1:11" ht="45" customHeight="1" x14ac:dyDescent="0.3">
      <c r="A7" s="251" t="s">
        <v>251</v>
      </c>
      <c r="B7" s="251" t="s">
        <v>252</v>
      </c>
      <c r="C7" s="251" t="s">
        <v>253</v>
      </c>
      <c r="D7" s="251" t="s">
        <v>2787</v>
      </c>
      <c r="E7" s="251" t="s">
        <v>20</v>
      </c>
      <c r="F7" s="251" t="s">
        <v>17</v>
      </c>
      <c r="G7" s="252"/>
      <c r="H7" s="252"/>
      <c r="I7" s="252"/>
      <c r="J7" s="251"/>
      <c r="K7" s="251" t="s">
        <v>24</v>
      </c>
    </row>
    <row r="8" spans="1:11" ht="45" customHeight="1" x14ac:dyDescent="0.3">
      <c r="A8" s="251" t="s">
        <v>832</v>
      </c>
      <c r="B8" s="251" t="s">
        <v>833</v>
      </c>
      <c r="C8" s="251" t="s">
        <v>834</v>
      </c>
      <c r="D8" s="251" t="s">
        <v>2787</v>
      </c>
      <c r="E8" s="251" t="s">
        <v>16</v>
      </c>
      <c r="F8" s="251" t="s">
        <v>17</v>
      </c>
      <c r="G8" s="252"/>
      <c r="H8" s="252"/>
      <c r="I8" s="252"/>
      <c r="J8" s="251"/>
      <c r="K8" s="251" t="s">
        <v>208</v>
      </c>
    </row>
    <row r="9" spans="1:11" ht="45" customHeight="1" x14ac:dyDescent="0.3">
      <c r="A9" s="251" t="s">
        <v>835</v>
      </c>
      <c r="B9" s="251" t="s">
        <v>836</v>
      </c>
      <c r="C9" s="251" t="s">
        <v>837</v>
      </c>
      <c r="D9" s="251" t="s">
        <v>2787</v>
      </c>
      <c r="E9" s="251" t="s">
        <v>16</v>
      </c>
      <c r="F9" s="251" t="s">
        <v>17</v>
      </c>
      <c r="G9" s="252"/>
      <c r="H9" s="252"/>
      <c r="I9" s="252"/>
      <c r="J9" s="251"/>
      <c r="K9" s="251" t="s">
        <v>24</v>
      </c>
    </row>
    <row r="10" spans="1:11" ht="45" customHeight="1" x14ac:dyDescent="0.3">
      <c r="A10" s="251" t="s">
        <v>935</v>
      </c>
      <c r="B10" s="251" t="s">
        <v>936</v>
      </c>
      <c r="C10" s="251" t="s">
        <v>937</v>
      </c>
      <c r="D10" s="251" t="s">
        <v>2789</v>
      </c>
      <c r="E10" s="251" t="s">
        <v>20</v>
      </c>
      <c r="F10" s="251" t="s">
        <v>17</v>
      </c>
      <c r="G10" s="252"/>
      <c r="H10" s="252"/>
      <c r="I10" s="252"/>
      <c r="J10" s="251"/>
      <c r="K10" s="251"/>
    </row>
    <row r="11" spans="1:11" ht="45" customHeight="1" x14ac:dyDescent="0.3">
      <c r="A11" s="251" t="s">
        <v>1055</v>
      </c>
      <c r="B11" s="251" t="s">
        <v>1056</v>
      </c>
      <c r="C11" s="251" t="s">
        <v>1057</v>
      </c>
      <c r="D11" s="251" t="s">
        <v>2788</v>
      </c>
      <c r="E11" s="251" t="s">
        <v>20</v>
      </c>
      <c r="F11" s="251" t="s">
        <v>17</v>
      </c>
      <c r="G11" s="252"/>
      <c r="H11" s="252"/>
      <c r="I11" s="252"/>
      <c r="J11" s="251"/>
      <c r="K11" s="251"/>
    </row>
    <row r="12" spans="1:11" ht="45" customHeight="1" x14ac:dyDescent="0.3">
      <c r="A12" s="251" t="s">
        <v>1058</v>
      </c>
      <c r="B12" s="251" t="s">
        <v>1059</v>
      </c>
      <c r="C12" s="251" t="s">
        <v>1060</v>
      </c>
      <c r="D12" s="251" t="s">
        <v>2788</v>
      </c>
      <c r="E12" s="251" t="s">
        <v>20</v>
      </c>
      <c r="F12" s="251" t="s">
        <v>17</v>
      </c>
      <c r="G12" s="252"/>
      <c r="H12" s="252"/>
      <c r="I12" s="252"/>
      <c r="J12" s="251"/>
      <c r="K12" s="251" t="s">
        <v>19</v>
      </c>
    </row>
    <row r="13" spans="1:11" ht="45" customHeight="1" x14ac:dyDescent="0.3">
      <c r="A13" s="251" t="s">
        <v>1061</v>
      </c>
      <c r="B13" s="251" t="s">
        <v>1062</v>
      </c>
      <c r="C13" s="251" t="s">
        <v>1063</v>
      </c>
      <c r="D13" s="251" t="s">
        <v>2788</v>
      </c>
      <c r="E13" s="251" t="s">
        <v>20</v>
      </c>
      <c r="F13" s="251" t="s">
        <v>17</v>
      </c>
      <c r="G13" s="252"/>
      <c r="H13" s="252"/>
      <c r="I13" s="252"/>
      <c r="J13" s="251"/>
      <c r="K13" s="251" t="s">
        <v>19</v>
      </c>
    </row>
    <row r="14" spans="1:11" ht="45" customHeight="1" x14ac:dyDescent="0.3">
      <c r="A14" s="251" t="s">
        <v>1064</v>
      </c>
      <c r="B14" s="251" t="s">
        <v>1065</v>
      </c>
      <c r="C14" s="251" t="s">
        <v>1066</v>
      </c>
      <c r="D14" s="251" t="s">
        <v>2788</v>
      </c>
      <c r="E14" s="251" t="s">
        <v>20</v>
      </c>
      <c r="F14" s="251" t="s">
        <v>18</v>
      </c>
      <c r="G14" s="252"/>
      <c r="H14" s="252"/>
      <c r="I14" s="252"/>
      <c r="J14" s="251"/>
      <c r="K14" s="251" t="s">
        <v>19</v>
      </c>
    </row>
    <row r="15" spans="1:11" ht="45" customHeight="1" x14ac:dyDescent="0.3">
      <c r="A15" s="251" t="s">
        <v>1067</v>
      </c>
      <c r="B15" s="251" t="s">
        <v>1068</v>
      </c>
      <c r="C15" s="251" t="s">
        <v>1069</v>
      </c>
      <c r="D15" s="251" t="s">
        <v>2788</v>
      </c>
      <c r="E15" s="251" t="s">
        <v>20</v>
      </c>
      <c r="F15" s="251" t="s">
        <v>18</v>
      </c>
      <c r="G15" s="252"/>
      <c r="H15" s="252"/>
      <c r="I15" s="252"/>
      <c r="J15" s="251"/>
      <c r="K15" s="251"/>
    </row>
    <row r="16" spans="1:11" ht="45" customHeight="1" x14ac:dyDescent="0.3">
      <c r="A16" s="251" t="s">
        <v>1070</v>
      </c>
      <c r="B16" s="251" t="s">
        <v>1071</v>
      </c>
      <c r="C16" s="251" t="s">
        <v>1072</v>
      </c>
      <c r="D16" s="251" t="s">
        <v>2788</v>
      </c>
      <c r="E16" s="251" t="s">
        <v>20</v>
      </c>
      <c r="F16" s="251" t="s">
        <v>18</v>
      </c>
      <c r="G16" s="252"/>
      <c r="H16" s="252"/>
      <c r="I16" s="252"/>
      <c r="J16" s="251"/>
      <c r="K16" s="251"/>
    </row>
    <row r="17" spans="1:11" ht="45" customHeight="1" x14ac:dyDescent="0.3">
      <c r="A17" s="251" t="s">
        <v>1073</v>
      </c>
      <c r="B17" s="251" t="s">
        <v>1074</v>
      </c>
      <c r="C17" s="251" t="s">
        <v>1057</v>
      </c>
      <c r="D17" s="251" t="s">
        <v>2788</v>
      </c>
      <c r="E17" s="251" t="s">
        <v>20</v>
      </c>
      <c r="F17" s="251" t="s">
        <v>17</v>
      </c>
      <c r="G17" s="252"/>
      <c r="H17" s="252"/>
      <c r="I17" s="252"/>
      <c r="J17" s="251"/>
      <c r="K17" s="251"/>
    </row>
    <row r="18" spans="1:11" ht="45" customHeight="1" x14ac:dyDescent="0.3">
      <c r="A18" s="251" t="s">
        <v>1075</v>
      </c>
      <c r="B18" s="251" t="s">
        <v>1076</v>
      </c>
      <c r="C18" s="251" t="s">
        <v>1077</v>
      </c>
      <c r="D18" s="251" t="s">
        <v>2788</v>
      </c>
      <c r="E18" s="251" t="s">
        <v>20</v>
      </c>
      <c r="F18" s="251" t="s">
        <v>18</v>
      </c>
      <c r="G18" s="252"/>
      <c r="H18" s="252"/>
      <c r="I18" s="252"/>
      <c r="J18" s="251"/>
      <c r="K18" s="251"/>
    </row>
    <row r="19" spans="1:11" ht="45" customHeight="1" x14ac:dyDescent="0.3">
      <c r="A19" s="251" t="s">
        <v>1098</v>
      </c>
      <c r="B19" s="251" t="s">
        <v>2473</v>
      </c>
      <c r="C19" s="251" t="s">
        <v>2474</v>
      </c>
      <c r="D19" s="251" t="s">
        <v>2787</v>
      </c>
      <c r="E19" s="251" t="s">
        <v>20</v>
      </c>
      <c r="F19" s="251" t="s">
        <v>17</v>
      </c>
      <c r="G19" s="252"/>
      <c r="H19" s="252"/>
      <c r="I19" s="252"/>
      <c r="J19" s="251"/>
      <c r="K19" s="251"/>
    </row>
    <row r="20" spans="1:11" ht="45" customHeight="1" x14ac:dyDescent="0.3">
      <c r="A20" s="251" t="s">
        <v>1099</v>
      </c>
      <c r="B20" s="251" t="s">
        <v>1100</v>
      </c>
      <c r="C20" s="251" t="s">
        <v>1101</v>
      </c>
      <c r="D20" s="251" t="s">
        <v>2787</v>
      </c>
      <c r="E20" s="251" t="s">
        <v>20</v>
      </c>
      <c r="F20" s="251" t="s">
        <v>17</v>
      </c>
      <c r="G20" s="252"/>
      <c r="H20" s="252"/>
      <c r="I20" s="252"/>
      <c r="J20" s="251"/>
      <c r="K20" s="251"/>
    </row>
    <row r="21" spans="1:11" ht="45" customHeight="1" x14ac:dyDescent="0.3">
      <c r="A21" s="251" t="s">
        <v>1102</v>
      </c>
      <c r="B21" s="251" t="s">
        <v>1103</v>
      </c>
      <c r="C21" s="251" t="s">
        <v>1104</v>
      </c>
      <c r="D21" s="251" t="s">
        <v>2787</v>
      </c>
      <c r="E21" s="251" t="s">
        <v>20</v>
      </c>
      <c r="F21" s="251" t="s">
        <v>17</v>
      </c>
      <c r="G21" s="252"/>
      <c r="H21" s="252"/>
      <c r="I21" s="252"/>
      <c r="J21" s="251"/>
      <c r="K21" s="251"/>
    </row>
    <row r="22" spans="1:11" ht="45" customHeight="1" x14ac:dyDescent="0.3">
      <c r="A22" s="251" t="s">
        <v>1105</v>
      </c>
      <c r="B22" s="251" t="s">
        <v>1106</v>
      </c>
      <c r="C22" s="251" t="s">
        <v>1107</v>
      </c>
      <c r="D22" s="251" t="s">
        <v>2787</v>
      </c>
      <c r="E22" s="251" t="s">
        <v>20</v>
      </c>
      <c r="F22" s="251" t="s">
        <v>17</v>
      </c>
      <c r="G22" s="252"/>
      <c r="H22" s="252"/>
      <c r="I22" s="252"/>
      <c r="J22" s="251"/>
      <c r="K22" s="251"/>
    </row>
    <row r="23" spans="1:11" ht="45" customHeight="1" x14ac:dyDescent="0.3">
      <c r="A23" s="251" t="s">
        <v>1108</v>
      </c>
      <c r="B23" s="251" t="s">
        <v>1109</v>
      </c>
      <c r="C23" s="251" t="s">
        <v>1110</v>
      </c>
      <c r="D23" s="251" t="s">
        <v>2787</v>
      </c>
      <c r="E23" s="251" t="s">
        <v>20</v>
      </c>
      <c r="F23" s="251" t="s">
        <v>17</v>
      </c>
      <c r="G23" s="252"/>
      <c r="H23" s="252"/>
      <c r="I23" s="252"/>
      <c r="J23" s="251"/>
      <c r="K23" s="251"/>
    </row>
    <row r="24" spans="1:11" ht="45" customHeight="1" x14ac:dyDescent="0.3">
      <c r="A24" s="251" t="s">
        <v>1111</v>
      </c>
      <c r="B24" s="251" t="s">
        <v>1112</v>
      </c>
      <c r="C24" s="251" t="s">
        <v>1113</v>
      </c>
      <c r="D24" s="251" t="s">
        <v>2787</v>
      </c>
      <c r="E24" s="251" t="s">
        <v>20</v>
      </c>
      <c r="F24" s="251" t="s">
        <v>17</v>
      </c>
      <c r="G24" s="252"/>
      <c r="H24" s="252"/>
      <c r="I24" s="252"/>
      <c r="J24" s="251"/>
      <c r="K24" s="251"/>
    </row>
    <row r="25" spans="1:11" ht="45" customHeight="1" x14ac:dyDescent="0.3">
      <c r="A25" s="251" t="s">
        <v>1114</v>
      </c>
      <c r="B25" s="251" t="s">
        <v>1115</v>
      </c>
      <c r="C25" s="251" t="s">
        <v>1116</v>
      </c>
      <c r="D25" s="251" t="s">
        <v>2787</v>
      </c>
      <c r="E25" s="251" t="s">
        <v>20</v>
      </c>
      <c r="F25" s="251" t="s">
        <v>17</v>
      </c>
      <c r="G25" s="252"/>
      <c r="H25" s="252"/>
      <c r="I25" s="252"/>
      <c r="J25" s="251"/>
      <c r="K25" s="251"/>
    </row>
    <row r="26" spans="1:11" ht="45" customHeight="1" x14ac:dyDescent="0.3">
      <c r="A26" s="251" t="s">
        <v>1117</v>
      </c>
      <c r="B26" s="251" t="s">
        <v>2490</v>
      </c>
      <c r="C26" s="251" t="s">
        <v>2491</v>
      </c>
      <c r="D26" s="251" t="s">
        <v>2787</v>
      </c>
      <c r="E26" s="251" t="s">
        <v>20</v>
      </c>
      <c r="F26" s="251" t="s">
        <v>17</v>
      </c>
      <c r="G26" s="252"/>
      <c r="H26" s="252"/>
      <c r="I26" s="252"/>
      <c r="J26" s="251"/>
      <c r="K26" s="251"/>
    </row>
    <row r="27" spans="1:11" ht="45" customHeight="1" x14ac:dyDescent="0.3">
      <c r="A27" s="251" t="s">
        <v>1118</v>
      </c>
      <c r="B27" s="251" t="s">
        <v>1119</v>
      </c>
      <c r="C27" s="251" t="s">
        <v>1120</v>
      </c>
      <c r="D27" s="251" t="s">
        <v>2787</v>
      </c>
      <c r="E27" s="251" t="s">
        <v>20</v>
      </c>
      <c r="F27" s="251" t="s">
        <v>17</v>
      </c>
      <c r="G27" s="252"/>
      <c r="H27" s="252"/>
      <c r="I27" s="252"/>
      <c r="J27" s="251"/>
      <c r="K27" s="251"/>
    </row>
    <row r="28" spans="1:11" ht="45" customHeight="1" x14ac:dyDescent="0.3">
      <c r="A28" s="251" t="s">
        <v>1121</v>
      </c>
      <c r="B28" s="251" t="s">
        <v>1122</v>
      </c>
      <c r="C28" s="251" t="s">
        <v>1123</v>
      </c>
      <c r="D28" s="251" t="s">
        <v>2787</v>
      </c>
      <c r="E28" s="251" t="s">
        <v>20</v>
      </c>
      <c r="F28" s="251" t="s">
        <v>17</v>
      </c>
      <c r="G28" s="252"/>
      <c r="H28" s="252"/>
      <c r="I28" s="252"/>
      <c r="J28" s="251"/>
      <c r="K28" s="251"/>
    </row>
    <row r="29" spans="1:11" ht="45" customHeight="1" x14ac:dyDescent="0.3">
      <c r="A29" s="251" t="s">
        <v>1124</v>
      </c>
      <c r="B29" s="251" t="s">
        <v>1125</v>
      </c>
      <c r="C29" s="251" t="s">
        <v>1126</v>
      </c>
      <c r="D29" s="251" t="s">
        <v>2787</v>
      </c>
      <c r="E29" s="251" t="s">
        <v>20</v>
      </c>
      <c r="F29" s="251" t="s">
        <v>18</v>
      </c>
      <c r="G29" s="252"/>
      <c r="H29" s="252"/>
      <c r="I29" s="252"/>
      <c r="J29" s="251"/>
      <c r="K29" s="251"/>
    </row>
  </sheetData>
  <conditionalFormatting sqref="A3:I29">
    <cfRule type="expression" dxfId="93" priority="1">
      <formula>$F3="d"</formula>
    </cfRule>
    <cfRule type="expression" dxfId="92" priority="2">
      <formula>$F3="m"</formula>
    </cfRule>
  </conditionalFormatting>
  <conditionalFormatting sqref="A3:K29">
    <cfRule type="expression" dxfId="91" priority="6">
      <formula>$F3="v"</formula>
    </cfRule>
    <cfRule type="expression" dxfId="90" priority="7">
      <formula>$F3="no"</formula>
    </cfRule>
  </conditionalFormatting>
  <pageMargins left="0.7" right="0.2" top="0.5" bottom="0.2" header="0.05" footer="0.3"/>
  <pageSetup orientation="landscape"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6051-284D-4B46-8725-D2E780E2570C}">
  <dimension ref="A2:K48"/>
  <sheetViews>
    <sheetView topLeftCell="A15" workbookViewId="0">
      <selection activeCell="A21" sqref="A21"/>
    </sheetView>
  </sheetViews>
  <sheetFormatPr defaultRowHeight="14.4" x14ac:dyDescent="0.3"/>
  <cols>
    <col min="1" max="1" width="17.5546875" customWidth="1"/>
    <col min="2" max="3" width="16.6640625" customWidth="1"/>
    <col min="4" max="4" width="3" customWidth="1"/>
    <col min="5" max="6" width="3.6640625" customWidth="1"/>
    <col min="7" max="9" width="8.33203125" customWidth="1"/>
    <col min="10" max="10" width="35.6640625" customWidth="1"/>
    <col min="11" max="11" width="5.44140625" customWidth="1"/>
  </cols>
  <sheetData>
    <row r="2" spans="1:11" ht="31.2" x14ac:dyDescent="0.3">
      <c r="A2" t="s">
        <v>4</v>
      </c>
      <c r="B2" t="s">
        <v>5</v>
      </c>
      <c r="C2" t="s">
        <v>6</v>
      </c>
      <c r="D2" s="22" t="s">
        <v>7</v>
      </c>
      <c r="E2" s="22" t="s">
        <v>8</v>
      </c>
      <c r="F2" s="22" t="s">
        <v>1271</v>
      </c>
      <c r="G2" s="3" t="s">
        <v>29</v>
      </c>
      <c r="H2" s="3" t="s">
        <v>30</v>
      </c>
      <c r="I2" s="3" t="s">
        <v>31</v>
      </c>
      <c r="J2" s="3" t="s">
        <v>28</v>
      </c>
      <c r="K2" s="3" t="s">
        <v>14</v>
      </c>
    </row>
    <row r="3" spans="1:11" ht="45" customHeight="1" x14ac:dyDescent="0.3">
      <c r="A3" s="251" t="s">
        <v>116</v>
      </c>
      <c r="B3" s="251" t="s">
        <v>117</v>
      </c>
      <c r="C3" s="251" t="s">
        <v>118</v>
      </c>
      <c r="D3" s="251" t="s">
        <v>2787</v>
      </c>
      <c r="E3" s="251" t="s">
        <v>20</v>
      </c>
      <c r="F3" s="251" t="s">
        <v>17</v>
      </c>
      <c r="G3" s="252"/>
      <c r="H3" s="252"/>
      <c r="I3" s="252"/>
      <c r="J3" s="251"/>
      <c r="K3" s="251" t="s">
        <v>120</v>
      </c>
    </row>
    <row r="4" spans="1:11" ht="45" customHeight="1" x14ac:dyDescent="0.3">
      <c r="A4" s="251" t="s">
        <v>121</v>
      </c>
      <c r="B4" s="251" t="s">
        <v>122</v>
      </c>
      <c r="C4" s="251" t="s">
        <v>123</v>
      </c>
      <c r="D4" s="251" t="s">
        <v>2787</v>
      </c>
      <c r="E4" s="251" t="s">
        <v>20</v>
      </c>
      <c r="F4" s="251" t="s">
        <v>17</v>
      </c>
      <c r="G4" s="252"/>
      <c r="H4" s="252"/>
      <c r="I4" s="252"/>
      <c r="J4" s="251"/>
      <c r="K4" s="251" t="s">
        <v>26</v>
      </c>
    </row>
    <row r="5" spans="1:11" ht="45" customHeight="1" x14ac:dyDescent="0.3">
      <c r="A5" s="251" t="s">
        <v>124</v>
      </c>
      <c r="B5" s="251" t="s">
        <v>125</v>
      </c>
      <c r="C5" s="251" t="s">
        <v>126</v>
      </c>
      <c r="D5" s="251" t="s">
        <v>2788</v>
      </c>
      <c r="E5" s="251" t="s">
        <v>20</v>
      </c>
      <c r="F5" s="251" t="s">
        <v>17</v>
      </c>
      <c r="G5" s="252"/>
      <c r="H5" s="252"/>
      <c r="I5" s="252"/>
      <c r="J5" s="251"/>
      <c r="K5" s="251" t="s">
        <v>120</v>
      </c>
    </row>
    <row r="6" spans="1:11" ht="45" customHeight="1" x14ac:dyDescent="0.3">
      <c r="A6" s="251" t="s">
        <v>127</v>
      </c>
      <c r="B6" s="251" t="s">
        <v>128</v>
      </c>
      <c r="C6" s="251" t="s">
        <v>129</v>
      </c>
      <c r="D6" s="251" t="s">
        <v>2788</v>
      </c>
      <c r="E6" s="251" t="s">
        <v>20</v>
      </c>
      <c r="F6" s="251" t="s">
        <v>17</v>
      </c>
      <c r="G6" s="252"/>
      <c r="H6" s="252"/>
      <c r="I6" s="252"/>
      <c r="J6" s="251"/>
      <c r="K6" s="251" t="s">
        <v>120</v>
      </c>
    </row>
    <row r="7" spans="1:11" ht="45" customHeight="1" x14ac:dyDescent="0.3">
      <c r="A7" s="251" t="s">
        <v>130</v>
      </c>
      <c r="B7" s="251" t="s">
        <v>131</v>
      </c>
      <c r="C7" s="251" t="s">
        <v>132</v>
      </c>
      <c r="D7" s="251" t="s">
        <v>2788</v>
      </c>
      <c r="E7" s="251" t="s">
        <v>20</v>
      </c>
      <c r="F7" s="251" t="s">
        <v>17</v>
      </c>
      <c r="G7" s="252"/>
      <c r="H7" s="252"/>
      <c r="I7" s="252"/>
      <c r="J7" s="251"/>
      <c r="K7" s="251" t="s">
        <v>120</v>
      </c>
    </row>
    <row r="8" spans="1:11" ht="45" customHeight="1" x14ac:dyDescent="0.3">
      <c r="A8" s="251" t="s">
        <v>133</v>
      </c>
      <c r="B8" s="251" t="s">
        <v>134</v>
      </c>
      <c r="C8" s="251" t="s">
        <v>135</v>
      </c>
      <c r="D8" s="251" t="s">
        <v>2788</v>
      </c>
      <c r="E8" s="251" t="s">
        <v>20</v>
      </c>
      <c r="F8" s="251" t="s">
        <v>17</v>
      </c>
      <c r="G8" s="252"/>
      <c r="H8" s="252"/>
      <c r="I8" s="252"/>
      <c r="J8" s="251"/>
      <c r="K8" s="251" t="s">
        <v>120</v>
      </c>
    </row>
    <row r="9" spans="1:11" ht="45" customHeight="1" x14ac:dyDescent="0.3">
      <c r="A9" s="251" t="s">
        <v>136</v>
      </c>
      <c r="B9" s="251" t="s">
        <v>137</v>
      </c>
      <c r="C9" s="251" t="s">
        <v>138</v>
      </c>
      <c r="D9" s="251" t="s">
        <v>2787</v>
      </c>
      <c r="E9" s="251" t="s">
        <v>16</v>
      </c>
      <c r="F9" s="251" t="s">
        <v>17</v>
      </c>
      <c r="G9" s="252"/>
      <c r="H9" s="252"/>
      <c r="I9" s="252"/>
      <c r="J9" s="251"/>
      <c r="K9" s="251" t="s">
        <v>120</v>
      </c>
    </row>
    <row r="10" spans="1:11" ht="45" customHeight="1" x14ac:dyDescent="0.3">
      <c r="A10" s="251" t="s">
        <v>734</v>
      </c>
      <c r="B10" s="251" t="s">
        <v>735</v>
      </c>
      <c r="C10" s="251" t="s">
        <v>736</v>
      </c>
      <c r="D10" s="251" t="s">
        <v>2787</v>
      </c>
      <c r="E10" s="251" t="s">
        <v>16</v>
      </c>
      <c r="F10" s="251" t="s">
        <v>17</v>
      </c>
      <c r="G10" s="252"/>
      <c r="H10" s="252"/>
      <c r="I10" s="252"/>
      <c r="J10" s="251"/>
      <c r="K10" s="251" t="s">
        <v>74</v>
      </c>
    </row>
    <row r="11" spans="1:11" ht="45" customHeight="1" x14ac:dyDescent="0.3">
      <c r="A11" s="251" t="s">
        <v>1052</v>
      </c>
      <c r="B11" s="251" t="s">
        <v>1053</v>
      </c>
      <c r="C11" s="251" t="s">
        <v>1054</v>
      </c>
      <c r="D11" s="251" t="s">
        <v>2787</v>
      </c>
      <c r="E11" s="251" t="s">
        <v>16</v>
      </c>
      <c r="F11" s="251" t="s">
        <v>17</v>
      </c>
      <c r="G11" s="252"/>
      <c r="H11" s="252"/>
      <c r="I11" s="252"/>
      <c r="J11" s="251"/>
      <c r="K11" s="251" t="s">
        <v>24</v>
      </c>
    </row>
    <row r="12" spans="1:11" ht="45" customHeight="1" x14ac:dyDescent="0.3">
      <c r="A12" s="251" t="s">
        <v>1428</v>
      </c>
      <c r="B12" s="251" t="s">
        <v>1146</v>
      </c>
      <c r="C12" s="251" t="s">
        <v>1147</v>
      </c>
      <c r="D12" s="251" t="s">
        <v>2787</v>
      </c>
      <c r="E12" s="251" t="s">
        <v>16</v>
      </c>
      <c r="F12" s="251" t="s">
        <v>17</v>
      </c>
      <c r="G12" s="252"/>
      <c r="H12" s="252"/>
      <c r="I12" s="252"/>
      <c r="J12" s="251"/>
      <c r="K12" s="251" t="s">
        <v>24</v>
      </c>
    </row>
    <row r="13" spans="1:11" ht="45" customHeight="1" x14ac:dyDescent="0.3">
      <c r="A13" s="251" t="s">
        <v>1429</v>
      </c>
      <c r="B13" s="251" t="s">
        <v>1148</v>
      </c>
      <c r="C13" s="251" t="s">
        <v>1149</v>
      </c>
      <c r="D13" s="251" t="s">
        <v>2787</v>
      </c>
      <c r="E13" s="251" t="s">
        <v>16</v>
      </c>
      <c r="F13" s="251" t="s">
        <v>17</v>
      </c>
      <c r="G13" s="252"/>
      <c r="H13" s="252"/>
      <c r="I13" s="252"/>
      <c r="J13" s="251"/>
      <c r="K13" s="251" t="s">
        <v>24</v>
      </c>
    </row>
    <row r="14" spans="1:11" ht="45" customHeight="1" x14ac:dyDescent="0.3">
      <c r="A14" s="251" t="s">
        <v>1430</v>
      </c>
      <c r="B14" s="251" t="s">
        <v>1150</v>
      </c>
      <c r="C14" s="251" t="s">
        <v>1151</v>
      </c>
      <c r="D14" s="251" t="s">
        <v>2787</v>
      </c>
      <c r="E14" s="251" t="s">
        <v>16</v>
      </c>
      <c r="F14" s="251" t="s">
        <v>17</v>
      </c>
      <c r="G14" s="252"/>
      <c r="H14" s="252"/>
      <c r="I14" s="252"/>
      <c r="J14" s="251"/>
      <c r="K14" s="251" t="s">
        <v>24</v>
      </c>
    </row>
    <row r="15" spans="1:11" ht="45" customHeight="1" x14ac:dyDescent="0.3">
      <c r="A15" s="251" t="s">
        <v>2569</v>
      </c>
      <c r="B15" s="251" t="s">
        <v>2570</v>
      </c>
      <c r="C15" s="251" t="s">
        <v>1151</v>
      </c>
      <c r="D15" s="251" t="s">
        <v>2787</v>
      </c>
      <c r="E15" s="251" t="s">
        <v>20</v>
      </c>
      <c r="F15" s="251" t="s">
        <v>17</v>
      </c>
      <c r="G15" s="252"/>
      <c r="H15" s="252"/>
      <c r="I15" s="252"/>
      <c r="J15" s="251"/>
      <c r="K15" s="251" t="s">
        <v>2571</v>
      </c>
    </row>
    <row r="16" spans="1:11" ht="45" customHeight="1" x14ac:dyDescent="0.3">
      <c r="A16" s="251" t="s">
        <v>1224</v>
      </c>
      <c r="B16" s="251" t="s">
        <v>1225</v>
      </c>
      <c r="C16" s="251" t="s">
        <v>1226</v>
      </c>
      <c r="D16" s="251" t="s">
        <v>2790</v>
      </c>
      <c r="E16" s="251" t="s">
        <v>16</v>
      </c>
      <c r="F16" s="251" t="s">
        <v>18</v>
      </c>
      <c r="G16" s="252"/>
      <c r="H16" s="252"/>
      <c r="I16" s="252"/>
      <c r="J16" s="251"/>
      <c r="K16" s="251"/>
    </row>
    <row r="17" spans="1:11" ht="45" customHeight="1" x14ac:dyDescent="0.3">
      <c r="A17" s="251" t="s">
        <v>1227</v>
      </c>
      <c r="B17" s="251" t="s">
        <v>1228</v>
      </c>
      <c r="C17" s="251" t="s">
        <v>1229</v>
      </c>
      <c r="D17" s="251" t="s">
        <v>2790</v>
      </c>
      <c r="E17" s="251" t="s">
        <v>16</v>
      </c>
      <c r="F17" s="251" t="s">
        <v>17</v>
      </c>
      <c r="G17" s="252"/>
      <c r="H17" s="252"/>
      <c r="I17" s="252"/>
      <c r="J17" s="251"/>
      <c r="K17" s="251"/>
    </row>
    <row r="18" spans="1:11" ht="45" customHeight="1" x14ac:dyDescent="0.3">
      <c r="A18" s="251" t="s">
        <v>1230</v>
      </c>
      <c r="B18" s="251" t="s">
        <v>1231</v>
      </c>
      <c r="C18" s="251" t="s">
        <v>1232</v>
      </c>
      <c r="D18" s="251" t="s">
        <v>2787</v>
      </c>
      <c r="E18" s="251" t="s">
        <v>16</v>
      </c>
      <c r="F18" s="251" t="s">
        <v>17</v>
      </c>
      <c r="G18" s="252"/>
      <c r="H18" s="252"/>
      <c r="I18" s="252"/>
      <c r="J18" s="251"/>
      <c r="K18" s="251"/>
    </row>
    <row r="19" spans="1:11" ht="45" customHeight="1" x14ac:dyDescent="0.3">
      <c r="A19" s="251" t="s">
        <v>1233</v>
      </c>
      <c r="B19" s="251" t="s">
        <v>1234</v>
      </c>
      <c r="C19" s="251" t="s">
        <v>1235</v>
      </c>
      <c r="D19" s="251" t="s">
        <v>2787</v>
      </c>
      <c r="E19" s="251" t="s">
        <v>16</v>
      </c>
      <c r="F19" s="251" t="s">
        <v>17</v>
      </c>
      <c r="G19" s="252"/>
      <c r="H19" s="252"/>
      <c r="I19" s="252"/>
      <c r="J19" s="251"/>
      <c r="K19" s="251"/>
    </row>
    <row r="20" spans="1:11" ht="45" customHeight="1" x14ac:dyDescent="0.3">
      <c r="A20" s="5" t="s">
        <v>1262</v>
      </c>
      <c r="B20" s="11" t="s">
        <v>1263</v>
      </c>
      <c r="C20" s="11" t="s">
        <v>1264</v>
      </c>
      <c r="D20" s="262" t="s">
        <v>2787</v>
      </c>
      <c r="E20" s="262" t="s">
        <v>16</v>
      </c>
      <c r="F20" s="262" t="s">
        <v>17</v>
      </c>
      <c r="G20" s="2"/>
      <c r="H20" s="2"/>
      <c r="I20" s="2"/>
      <c r="J20" s="10"/>
      <c r="K20" s="1" t="s">
        <v>1265</v>
      </c>
    </row>
    <row r="21" spans="1:11" ht="45" customHeight="1" x14ac:dyDescent="0.3">
      <c r="A21" s="5"/>
      <c r="B21" s="11"/>
      <c r="C21" s="11"/>
      <c r="D21" s="1"/>
      <c r="E21" s="1"/>
      <c r="F21" s="1"/>
      <c r="G21" s="2"/>
      <c r="H21" s="2"/>
      <c r="I21" s="2"/>
      <c r="J21" s="10"/>
      <c r="K21" s="1"/>
    </row>
    <row r="22" spans="1:11" ht="45" customHeight="1" x14ac:dyDescent="0.3">
      <c r="A22" s="5"/>
      <c r="B22" s="11"/>
      <c r="C22" s="11"/>
      <c r="D22" s="1"/>
      <c r="E22" s="1"/>
      <c r="F22" s="1"/>
      <c r="G22" s="2"/>
      <c r="H22" s="2"/>
      <c r="I22" s="2"/>
      <c r="J22" s="10"/>
      <c r="K22" s="1"/>
    </row>
    <row r="23" spans="1:11" ht="45" customHeight="1" x14ac:dyDescent="0.3">
      <c r="A23" s="5"/>
      <c r="B23" s="11"/>
      <c r="C23" s="11"/>
      <c r="D23" s="1"/>
      <c r="E23" s="1"/>
      <c r="F23" s="1"/>
      <c r="G23" s="2"/>
      <c r="H23" s="2"/>
      <c r="I23" s="2"/>
      <c r="J23" s="10"/>
      <c r="K23" s="1"/>
    </row>
    <row r="24" spans="1:11" ht="45" customHeight="1" x14ac:dyDescent="0.3">
      <c r="A24" s="5"/>
      <c r="B24" s="11"/>
      <c r="C24" s="11"/>
      <c r="D24" s="1"/>
      <c r="E24" s="1"/>
      <c r="F24" s="1"/>
      <c r="G24" s="2"/>
      <c r="H24" s="2"/>
      <c r="I24" s="2"/>
      <c r="J24" s="10"/>
      <c r="K24" s="1"/>
    </row>
    <row r="25" spans="1:11" ht="45" customHeight="1" x14ac:dyDescent="0.3">
      <c r="A25" s="5"/>
      <c r="B25" s="11"/>
      <c r="C25" s="11"/>
      <c r="D25" s="1"/>
      <c r="E25" s="1"/>
      <c r="F25" s="1"/>
      <c r="G25" s="2"/>
      <c r="H25" s="2"/>
      <c r="I25" s="2"/>
      <c r="J25" s="10"/>
      <c r="K25" s="1"/>
    </row>
    <row r="26" spans="1:11" ht="45" customHeight="1" x14ac:dyDescent="0.3">
      <c r="A26" s="5"/>
      <c r="B26" s="11"/>
      <c r="C26" s="11"/>
      <c r="D26" s="1"/>
      <c r="E26" s="1"/>
      <c r="F26" s="1"/>
      <c r="G26" s="2"/>
      <c r="H26" s="2"/>
      <c r="I26" s="2"/>
      <c r="J26" s="10"/>
      <c r="K26" s="1"/>
    </row>
    <row r="27" spans="1:11" ht="45" customHeight="1" x14ac:dyDescent="0.3">
      <c r="A27" s="5"/>
      <c r="B27" s="11"/>
      <c r="C27" s="11"/>
      <c r="D27" s="1"/>
      <c r="E27" s="1"/>
      <c r="F27" s="1"/>
      <c r="G27" s="2"/>
      <c r="H27" s="2"/>
      <c r="I27" s="2"/>
      <c r="J27" s="10"/>
      <c r="K27" s="1"/>
    </row>
    <row r="28" spans="1:11" ht="45" customHeight="1" x14ac:dyDescent="0.3">
      <c r="A28" s="5"/>
      <c r="B28" s="11"/>
      <c r="C28" s="11"/>
      <c r="D28" s="1"/>
      <c r="E28" s="1"/>
      <c r="F28" s="1"/>
      <c r="G28" s="2"/>
      <c r="H28" s="2"/>
      <c r="I28" s="2"/>
      <c r="J28" s="10"/>
      <c r="K28" s="1"/>
    </row>
    <row r="29" spans="1:11" ht="45" customHeight="1" x14ac:dyDescent="0.3">
      <c r="A29" s="5"/>
      <c r="B29" s="11"/>
      <c r="C29" s="11"/>
      <c r="D29" s="1"/>
      <c r="E29" s="1"/>
      <c r="F29" s="1"/>
      <c r="G29" s="2"/>
      <c r="H29" s="2"/>
      <c r="I29" s="2"/>
      <c r="J29" s="10"/>
      <c r="K29" s="1"/>
    </row>
    <row r="30" spans="1:11" ht="45" customHeight="1" x14ac:dyDescent="0.3">
      <c r="A30" s="5"/>
      <c r="B30" s="11"/>
      <c r="C30" s="11"/>
      <c r="D30" s="1"/>
      <c r="E30" s="1"/>
      <c r="F30" s="1"/>
      <c r="G30" s="2"/>
      <c r="H30" s="2"/>
      <c r="I30" s="2"/>
      <c r="J30" s="10"/>
      <c r="K30" s="1"/>
    </row>
    <row r="31" spans="1:11" ht="45" customHeight="1" x14ac:dyDescent="0.3">
      <c r="A31" s="5"/>
      <c r="B31" s="11"/>
      <c r="C31" s="11"/>
      <c r="D31" s="1"/>
      <c r="E31" s="1"/>
      <c r="F31" s="1"/>
      <c r="G31" s="2"/>
      <c r="H31" s="2"/>
      <c r="I31" s="2"/>
      <c r="J31" s="10"/>
      <c r="K31" s="1"/>
    </row>
    <row r="32" spans="1:11" ht="45" customHeight="1" x14ac:dyDescent="0.3">
      <c r="A32" s="5"/>
      <c r="B32" s="11"/>
      <c r="C32" s="11"/>
      <c r="D32" s="1"/>
      <c r="E32" s="1"/>
      <c r="F32" s="1"/>
      <c r="G32" s="2"/>
      <c r="H32" s="2"/>
      <c r="I32" s="2"/>
      <c r="J32" s="10"/>
      <c r="K32" s="1"/>
    </row>
    <row r="33" spans="1:11" ht="45" customHeight="1" x14ac:dyDescent="0.3">
      <c r="A33" s="5"/>
      <c r="B33" s="11"/>
      <c r="C33" s="11"/>
      <c r="D33" s="1"/>
      <c r="E33" s="1"/>
      <c r="F33" s="1"/>
      <c r="G33" s="2"/>
      <c r="H33" s="2"/>
      <c r="I33" s="2"/>
      <c r="J33" s="10"/>
      <c r="K33" s="1"/>
    </row>
    <row r="34" spans="1:11" ht="45" customHeight="1" x14ac:dyDescent="0.3">
      <c r="A34" s="5"/>
      <c r="B34" s="11"/>
      <c r="C34" s="11"/>
      <c r="D34" s="1"/>
      <c r="E34" s="1"/>
      <c r="F34" s="1"/>
      <c r="G34" s="2"/>
      <c r="H34" s="2"/>
      <c r="I34" s="2"/>
      <c r="J34" s="10"/>
      <c r="K34" s="1"/>
    </row>
    <row r="35" spans="1:11" ht="45" customHeight="1" x14ac:dyDescent="0.3">
      <c r="A35" s="5"/>
      <c r="B35" s="11"/>
      <c r="C35" s="11"/>
      <c r="D35" s="1"/>
      <c r="E35" s="1"/>
      <c r="F35" s="1"/>
      <c r="G35" s="2"/>
      <c r="H35" s="2"/>
      <c r="I35" s="2"/>
      <c r="J35" s="10"/>
      <c r="K35" s="1"/>
    </row>
    <row r="36" spans="1:11" ht="45" customHeight="1" x14ac:dyDescent="0.3">
      <c r="A36" s="5"/>
      <c r="B36" s="11"/>
      <c r="C36" s="11"/>
      <c r="D36" s="1"/>
      <c r="E36" s="1"/>
      <c r="F36" s="1"/>
      <c r="G36" s="2"/>
      <c r="H36" s="2"/>
      <c r="I36" s="2"/>
      <c r="J36" s="10"/>
      <c r="K36" s="1"/>
    </row>
    <row r="37" spans="1:11" ht="45" customHeight="1" x14ac:dyDescent="0.3">
      <c r="A37" s="5"/>
      <c r="B37" s="11"/>
      <c r="C37" s="11"/>
      <c r="D37" s="1"/>
      <c r="E37" s="1"/>
      <c r="F37" s="1"/>
      <c r="G37" s="2"/>
      <c r="H37" s="2"/>
      <c r="I37" s="2"/>
      <c r="J37" s="10"/>
      <c r="K37" s="1"/>
    </row>
    <row r="38" spans="1:11" ht="45" customHeight="1" x14ac:dyDescent="0.3">
      <c r="A38" s="5"/>
      <c r="B38" s="11"/>
      <c r="C38" s="11"/>
      <c r="D38" s="1"/>
      <c r="E38" s="1"/>
      <c r="F38" s="1"/>
      <c r="G38" s="2"/>
      <c r="H38" s="2"/>
      <c r="I38" s="2"/>
      <c r="J38" s="10"/>
      <c r="K38" s="1"/>
    </row>
    <row r="39" spans="1:11" ht="45" customHeight="1" x14ac:dyDescent="0.3">
      <c r="A39" s="5"/>
      <c r="B39" s="11"/>
      <c r="C39" s="11"/>
      <c r="D39" s="1"/>
      <c r="E39" s="1"/>
      <c r="F39" s="1"/>
      <c r="G39" s="2"/>
      <c r="H39" s="2"/>
      <c r="I39" s="2"/>
      <c r="J39" s="10"/>
      <c r="K39" s="1"/>
    </row>
    <row r="40" spans="1:11" ht="45" customHeight="1" x14ac:dyDescent="0.3">
      <c r="A40" s="5"/>
      <c r="B40" s="11"/>
      <c r="C40" s="11"/>
      <c r="D40" s="1"/>
      <c r="E40" s="1"/>
      <c r="F40" s="1"/>
      <c r="G40" s="2"/>
      <c r="H40" s="2"/>
      <c r="I40" s="2"/>
      <c r="J40" s="10"/>
      <c r="K40" s="1"/>
    </row>
    <row r="41" spans="1:11" ht="45" customHeight="1" x14ac:dyDescent="0.3">
      <c r="A41" s="5"/>
      <c r="B41" s="11"/>
      <c r="C41" s="11"/>
      <c r="D41" s="1"/>
      <c r="E41" s="1"/>
      <c r="F41" s="1"/>
      <c r="G41" s="2"/>
      <c r="H41" s="2"/>
      <c r="I41" s="2"/>
      <c r="J41" s="10"/>
      <c r="K41" s="1"/>
    </row>
    <row r="42" spans="1:11" ht="45" customHeight="1" x14ac:dyDescent="0.3">
      <c r="A42" s="5"/>
      <c r="B42" s="11"/>
      <c r="C42" s="11"/>
      <c r="D42" s="1"/>
      <c r="E42" s="1"/>
      <c r="F42" s="1"/>
      <c r="G42" s="2"/>
      <c r="H42" s="2"/>
      <c r="I42" s="2"/>
      <c r="J42" s="10"/>
      <c r="K42" s="1"/>
    </row>
    <row r="43" spans="1:11" ht="45" customHeight="1" x14ac:dyDescent="0.3">
      <c r="A43" s="5"/>
      <c r="B43" s="11"/>
      <c r="C43" s="11"/>
      <c r="D43" s="1"/>
      <c r="E43" s="1"/>
      <c r="F43" s="1"/>
      <c r="G43" s="2"/>
      <c r="H43" s="2"/>
      <c r="I43" s="2"/>
      <c r="J43" s="10"/>
      <c r="K43" s="1"/>
    </row>
    <row r="44" spans="1:11" ht="45" customHeight="1" x14ac:dyDescent="0.3">
      <c r="A44" s="5"/>
      <c r="B44" s="11"/>
      <c r="C44" s="11"/>
      <c r="D44" s="1"/>
      <c r="E44" s="1"/>
      <c r="F44" s="1"/>
      <c r="G44" s="2"/>
      <c r="H44" s="2"/>
      <c r="I44" s="2"/>
      <c r="J44" s="10"/>
      <c r="K44" s="1"/>
    </row>
    <row r="45" spans="1:11" ht="45" customHeight="1" x14ac:dyDescent="0.3">
      <c r="A45" s="5"/>
      <c r="B45" s="11"/>
      <c r="C45" s="11"/>
      <c r="D45" s="1"/>
      <c r="E45" s="1"/>
      <c r="F45" s="1"/>
      <c r="G45" s="2"/>
      <c r="H45" s="2"/>
      <c r="I45" s="2"/>
      <c r="J45" s="10"/>
      <c r="K45" s="1"/>
    </row>
    <row r="46" spans="1:11" ht="45" customHeight="1" x14ac:dyDescent="0.3">
      <c r="A46" s="5"/>
      <c r="B46" s="11"/>
      <c r="C46" s="11"/>
      <c r="D46" s="1"/>
      <c r="E46" s="1"/>
      <c r="F46" s="1"/>
      <c r="G46" s="2"/>
      <c r="H46" s="2"/>
      <c r="I46" s="2"/>
      <c r="J46" s="10"/>
      <c r="K46" s="1"/>
    </row>
    <row r="47" spans="1:11" ht="45" customHeight="1" x14ac:dyDescent="0.3">
      <c r="A47" s="5"/>
      <c r="B47" s="11"/>
      <c r="C47" s="11"/>
      <c r="D47" s="1"/>
      <c r="E47" s="1"/>
      <c r="F47" s="1"/>
      <c r="G47" s="2"/>
      <c r="H47" s="2"/>
      <c r="I47" s="2"/>
      <c r="J47" s="10"/>
      <c r="K47" s="1"/>
    </row>
    <row r="48" spans="1:11" ht="45" customHeight="1" x14ac:dyDescent="0.3">
      <c r="A48" s="5"/>
      <c r="B48" s="11"/>
      <c r="C48" s="11"/>
      <c r="D48" s="1"/>
      <c r="E48" s="1"/>
      <c r="F48" s="1"/>
      <c r="G48" s="2"/>
      <c r="H48" s="2"/>
      <c r="I48" s="2"/>
      <c r="J48" s="10"/>
      <c r="K48" s="1"/>
    </row>
  </sheetData>
  <conditionalFormatting sqref="A3:I50">
    <cfRule type="expression" dxfId="89" priority="1">
      <formula>$F3="d"</formula>
    </cfRule>
    <cfRule type="expression" dxfId="88" priority="2">
      <formula>$F3="m"</formula>
    </cfRule>
  </conditionalFormatting>
  <conditionalFormatting sqref="A3:K50">
    <cfRule type="expression" dxfId="87" priority="3">
      <formula>$F3="v"</formula>
    </cfRule>
    <cfRule type="expression" dxfId="86" priority="4">
      <formula>$F3="no"</formula>
    </cfRule>
  </conditionalFormatting>
  <printOptions horizontalCentered="1"/>
  <pageMargins left="0.7" right="0.2" top="0.5" bottom="0.2" header="0.05" footer="0.3"/>
  <pageSetup orientation="landscape"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A23B8-9C8E-4564-AD20-17AD09BBA229}">
  <dimension ref="A2:K36"/>
  <sheetViews>
    <sheetView workbookViewId="0">
      <selection activeCell="A33" sqref="A33"/>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2" spans="1:11" ht="31.2" x14ac:dyDescent="0.3">
      <c r="A2" t="s">
        <v>4</v>
      </c>
      <c r="B2" t="s">
        <v>5</v>
      </c>
      <c r="C2" t="s">
        <v>6</v>
      </c>
      <c r="D2" s="22" t="s">
        <v>7</v>
      </c>
      <c r="E2" s="22" t="s">
        <v>8</v>
      </c>
      <c r="F2" s="22" t="s">
        <v>1271</v>
      </c>
      <c r="G2" s="3" t="s">
        <v>29</v>
      </c>
      <c r="H2" s="3" t="s">
        <v>30</v>
      </c>
      <c r="I2" s="3" t="s">
        <v>31</v>
      </c>
      <c r="J2" s="3" t="s">
        <v>28</v>
      </c>
      <c r="K2" s="3" t="s">
        <v>14</v>
      </c>
    </row>
    <row r="3" spans="1:11" ht="45" customHeight="1" x14ac:dyDescent="0.3">
      <c r="A3" s="251" t="s">
        <v>36</v>
      </c>
      <c r="B3" s="251" t="s">
        <v>37</v>
      </c>
      <c r="C3" s="251" t="s">
        <v>38</v>
      </c>
      <c r="D3" s="251" t="s">
        <v>2787</v>
      </c>
      <c r="E3" s="251" t="s">
        <v>20</v>
      </c>
      <c r="F3" s="251" t="s">
        <v>17</v>
      </c>
      <c r="G3" s="252"/>
      <c r="H3" s="252"/>
      <c r="I3" s="252"/>
      <c r="J3" s="251"/>
      <c r="K3" s="251" t="s">
        <v>40</v>
      </c>
    </row>
    <row r="4" spans="1:11" ht="45" customHeight="1" x14ac:dyDescent="0.3">
      <c r="A4" s="251" t="s">
        <v>41</v>
      </c>
      <c r="B4" s="251" t="s">
        <v>42</v>
      </c>
      <c r="C4" s="251" t="s">
        <v>43</v>
      </c>
      <c r="D4" s="251" t="s">
        <v>2787</v>
      </c>
      <c r="E4" s="251" t="s">
        <v>20</v>
      </c>
      <c r="F4" s="251" t="s">
        <v>17</v>
      </c>
      <c r="G4" s="252"/>
      <c r="H4" s="252"/>
      <c r="I4" s="252"/>
      <c r="J4" s="251"/>
      <c r="K4" s="251" t="s">
        <v>40</v>
      </c>
    </row>
    <row r="5" spans="1:11" ht="45" customHeight="1" x14ac:dyDescent="0.3">
      <c r="A5" s="251" t="s">
        <v>44</v>
      </c>
      <c r="B5" s="251" t="s">
        <v>45</v>
      </c>
      <c r="C5" s="251" t="s">
        <v>46</v>
      </c>
      <c r="D5" s="251" t="s">
        <v>2787</v>
      </c>
      <c r="E5" s="251" t="s">
        <v>20</v>
      </c>
      <c r="F5" s="251" t="s">
        <v>17</v>
      </c>
      <c r="G5" s="252"/>
      <c r="H5" s="252"/>
      <c r="I5" s="252"/>
      <c r="J5" s="251"/>
      <c r="K5" s="251" t="s">
        <v>40</v>
      </c>
    </row>
    <row r="6" spans="1:11" ht="45" customHeight="1" x14ac:dyDescent="0.3">
      <c r="A6" s="251" t="s">
        <v>47</v>
      </c>
      <c r="B6" s="251" t="s">
        <v>48</v>
      </c>
      <c r="C6" s="251" t="s">
        <v>49</v>
      </c>
      <c r="D6" s="251" t="s">
        <v>2787</v>
      </c>
      <c r="E6" s="251" t="s">
        <v>20</v>
      </c>
      <c r="F6" s="251" t="s">
        <v>17</v>
      </c>
      <c r="G6" s="252"/>
      <c r="H6" s="252"/>
      <c r="I6" s="252"/>
      <c r="J6" s="251"/>
      <c r="K6" s="251" t="s">
        <v>40</v>
      </c>
    </row>
    <row r="7" spans="1:11" ht="45" customHeight="1" x14ac:dyDescent="0.3">
      <c r="A7" s="251" t="s">
        <v>50</v>
      </c>
      <c r="B7" s="251" t="s">
        <v>51</v>
      </c>
      <c r="C7" s="251" t="s">
        <v>52</v>
      </c>
      <c r="D7" s="251" t="s">
        <v>2787</v>
      </c>
      <c r="E7" s="251" t="s">
        <v>20</v>
      </c>
      <c r="F7" s="251" t="s">
        <v>17</v>
      </c>
      <c r="G7" s="252"/>
      <c r="H7" s="252"/>
      <c r="I7" s="252"/>
      <c r="J7" s="251"/>
      <c r="K7" s="251" t="s">
        <v>40</v>
      </c>
    </row>
    <row r="8" spans="1:11" ht="45" customHeight="1" x14ac:dyDescent="0.3">
      <c r="A8" s="251" t="s">
        <v>53</v>
      </c>
      <c r="B8" s="251" t="s">
        <v>54</v>
      </c>
      <c r="C8" s="251" t="s">
        <v>55</v>
      </c>
      <c r="D8" s="251" t="s">
        <v>2787</v>
      </c>
      <c r="E8" s="251" t="s">
        <v>16</v>
      </c>
      <c r="F8" s="251" t="s">
        <v>17</v>
      </c>
      <c r="G8" s="252"/>
      <c r="H8" s="252"/>
      <c r="I8" s="252"/>
      <c r="J8" s="251"/>
      <c r="K8" s="251" t="s">
        <v>40</v>
      </c>
    </row>
    <row r="9" spans="1:11" ht="45" customHeight="1" x14ac:dyDescent="0.3">
      <c r="A9" s="251" t="s">
        <v>56</v>
      </c>
      <c r="B9" s="251" t="s">
        <v>57</v>
      </c>
      <c r="C9" s="251" t="s">
        <v>58</v>
      </c>
      <c r="D9" s="251" t="s">
        <v>2787</v>
      </c>
      <c r="E9" s="251" t="s">
        <v>16</v>
      </c>
      <c r="F9" s="251" t="s">
        <v>17</v>
      </c>
      <c r="G9" s="252"/>
      <c r="H9" s="252"/>
      <c r="I9" s="252"/>
      <c r="J9" s="251"/>
      <c r="K9" s="251" t="s">
        <v>40</v>
      </c>
    </row>
    <row r="10" spans="1:11" ht="45" customHeight="1" x14ac:dyDescent="0.3">
      <c r="A10" s="251" t="s">
        <v>59</v>
      </c>
      <c r="B10" s="251" t="s">
        <v>60</v>
      </c>
      <c r="C10" s="251" t="s">
        <v>61</v>
      </c>
      <c r="D10" s="251" t="s">
        <v>2787</v>
      </c>
      <c r="E10" s="251" t="s">
        <v>20</v>
      </c>
      <c r="F10" s="251" t="s">
        <v>17</v>
      </c>
      <c r="G10" s="252"/>
      <c r="H10" s="252"/>
      <c r="I10" s="252"/>
      <c r="J10" s="251"/>
      <c r="K10" s="251" t="s">
        <v>40</v>
      </c>
    </row>
    <row r="11" spans="1:11" ht="45" customHeight="1" x14ac:dyDescent="0.3">
      <c r="A11" s="251" t="s">
        <v>62</v>
      </c>
      <c r="B11" s="251" t="s">
        <v>63</v>
      </c>
      <c r="C11" s="251" t="s">
        <v>64</v>
      </c>
      <c r="D11" s="251" t="s">
        <v>2787</v>
      </c>
      <c r="E11" s="251" t="s">
        <v>20</v>
      </c>
      <c r="F11" s="251" t="s">
        <v>17</v>
      </c>
      <c r="G11" s="252"/>
      <c r="H11" s="252"/>
      <c r="I11" s="252"/>
      <c r="J11" s="251"/>
      <c r="K11" s="251" t="s">
        <v>40</v>
      </c>
    </row>
    <row r="12" spans="1:11" ht="45" customHeight="1" x14ac:dyDescent="0.3">
      <c r="A12" s="251" t="s">
        <v>65</v>
      </c>
      <c r="B12" s="251" t="s">
        <v>66</v>
      </c>
      <c r="C12" s="251" t="s">
        <v>67</v>
      </c>
      <c r="D12" s="251" t="s">
        <v>2787</v>
      </c>
      <c r="E12" s="251" t="s">
        <v>20</v>
      </c>
      <c r="F12" s="251" t="s">
        <v>17</v>
      </c>
      <c r="G12" s="252"/>
      <c r="H12" s="252"/>
      <c r="I12" s="252"/>
      <c r="J12" s="251"/>
      <c r="K12" s="251" t="s">
        <v>40</v>
      </c>
    </row>
    <row r="13" spans="1:11" ht="45" customHeight="1" x14ac:dyDescent="0.3">
      <c r="A13" s="251" t="s">
        <v>159</v>
      </c>
      <c r="B13" s="251" t="s">
        <v>160</v>
      </c>
      <c r="C13" s="251" t="s">
        <v>161</v>
      </c>
      <c r="D13" s="251" t="s">
        <v>2789</v>
      </c>
      <c r="E13" s="251" t="s">
        <v>16</v>
      </c>
      <c r="F13" s="251" t="s">
        <v>17</v>
      </c>
      <c r="G13" s="252"/>
      <c r="H13" s="252"/>
      <c r="I13" s="252"/>
      <c r="J13" s="251"/>
      <c r="K13" s="251" t="s">
        <v>162</v>
      </c>
    </row>
    <row r="14" spans="1:11" ht="45" customHeight="1" x14ac:dyDescent="0.3">
      <c r="A14" s="251" t="s">
        <v>384</v>
      </c>
      <c r="B14" s="251" t="s">
        <v>385</v>
      </c>
      <c r="C14" s="251" t="s">
        <v>386</v>
      </c>
      <c r="D14" s="251" t="s">
        <v>2788</v>
      </c>
      <c r="E14" s="251" t="s">
        <v>20</v>
      </c>
      <c r="F14" s="251" t="s">
        <v>17</v>
      </c>
      <c r="G14" s="252"/>
      <c r="H14" s="252"/>
      <c r="I14" s="252"/>
      <c r="J14" s="251"/>
      <c r="K14" s="251" t="s">
        <v>19</v>
      </c>
    </row>
    <row r="15" spans="1:11" ht="45" customHeight="1" x14ac:dyDescent="0.3">
      <c r="A15" s="251" t="s">
        <v>387</v>
      </c>
      <c r="B15" s="251" t="s">
        <v>388</v>
      </c>
      <c r="C15" s="251" t="s">
        <v>389</v>
      </c>
      <c r="D15" s="251" t="s">
        <v>2788</v>
      </c>
      <c r="E15" s="251" t="s">
        <v>20</v>
      </c>
      <c r="F15" s="251" t="s">
        <v>17</v>
      </c>
      <c r="G15" s="252"/>
      <c r="H15" s="252"/>
      <c r="I15" s="252"/>
      <c r="J15" s="251"/>
      <c r="K15" s="251" t="s">
        <v>19</v>
      </c>
    </row>
    <row r="16" spans="1:11" ht="45" customHeight="1" x14ac:dyDescent="0.3">
      <c r="A16" s="251" t="s">
        <v>390</v>
      </c>
      <c r="B16" s="251" t="s">
        <v>391</v>
      </c>
      <c r="C16" s="251" t="s">
        <v>392</v>
      </c>
      <c r="D16" s="251" t="s">
        <v>2788</v>
      </c>
      <c r="E16" s="251" t="s">
        <v>20</v>
      </c>
      <c r="F16" s="251" t="s">
        <v>17</v>
      </c>
      <c r="G16" s="252"/>
      <c r="H16" s="252"/>
      <c r="I16" s="252"/>
      <c r="J16" s="251"/>
      <c r="K16" s="251" t="s">
        <v>19</v>
      </c>
    </row>
    <row r="17" spans="1:11" ht="45" customHeight="1" x14ac:dyDescent="0.3">
      <c r="A17" s="251" t="s">
        <v>465</v>
      </c>
      <c r="B17" s="251" t="s">
        <v>1917</v>
      </c>
      <c r="C17" s="251" t="s">
        <v>1918</v>
      </c>
      <c r="D17" s="251" t="s">
        <v>2787</v>
      </c>
      <c r="E17" s="251" t="s">
        <v>16</v>
      </c>
      <c r="F17" s="251" t="s">
        <v>17</v>
      </c>
      <c r="G17" s="252"/>
      <c r="H17" s="252"/>
      <c r="I17" s="252"/>
      <c r="J17" s="251"/>
      <c r="K17" s="251" t="s">
        <v>1920</v>
      </c>
    </row>
    <row r="18" spans="1:11" ht="45" customHeight="1" x14ac:dyDescent="0.3">
      <c r="A18" s="251" t="s">
        <v>461</v>
      </c>
      <c r="B18" s="251" t="s">
        <v>462</v>
      </c>
      <c r="C18" s="251" t="s">
        <v>463</v>
      </c>
      <c r="D18" s="251" t="s">
        <v>2787</v>
      </c>
      <c r="E18" s="251" t="s">
        <v>16</v>
      </c>
      <c r="F18" s="251" t="s">
        <v>17</v>
      </c>
      <c r="G18" s="252"/>
      <c r="H18" s="252"/>
      <c r="I18" s="252"/>
      <c r="J18" s="251"/>
      <c r="K18" s="251" t="s">
        <v>464</v>
      </c>
    </row>
    <row r="19" spans="1:11" ht="45" customHeight="1" x14ac:dyDescent="0.3">
      <c r="A19" s="251" t="s">
        <v>466</v>
      </c>
      <c r="B19" s="251" t="s">
        <v>1923</v>
      </c>
      <c r="C19" s="251" t="s">
        <v>1924</v>
      </c>
      <c r="D19" s="251" t="s">
        <v>2787</v>
      </c>
      <c r="E19" s="251" t="s">
        <v>16</v>
      </c>
      <c r="F19" s="251" t="s">
        <v>17</v>
      </c>
      <c r="G19" s="252"/>
      <c r="H19" s="252"/>
      <c r="I19" s="252"/>
      <c r="J19" s="251"/>
      <c r="K19" s="251" t="s">
        <v>1920</v>
      </c>
    </row>
    <row r="20" spans="1:11" ht="45" customHeight="1" x14ac:dyDescent="0.3">
      <c r="A20" s="251" t="s">
        <v>467</v>
      </c>
      <c r="B20" s="251" t="s">
        <v>468</v>
      </c>
      <c r="C20" s="251" t="s">
        <v>469</v>
      </c>
      <c r="D20" s="251" t="s">
        <v>2787</v>
      </c>
      <c r="E20" s="251" t="s">
        <v>16</v>
      </c>
      <c r="F20" s="251" t="s">
        <v>18</v>
      </c>
      <c r="G20" s="252"/>
      <c r="H20" s="252"/>
      <c r="I20" s="252"/>
      <c r="J20" s="251"/>
      <c r="K20" s="251" t="s">
        <v>24</v>
      </c>
    </row>
    <row r="21" spans="1:11" ht="45" customHeight="1" x14ac:dyDescent="0.3">
      <c r="A21" s="251" t="s">
        <v>470</v>
      </c>
      <c r="B21" s="251" t="s">
        <v>471</v>
      </c>
      <c r="C21" s="251" t="s">
        <v>472</v>
      </c>
      <c r="D21" s="251" t="s">
        <v>2787</v>
      </c>
      <c r="E21" s="251" t="s">
        <v>16</v>
      </c>
      <c r="F21" s="251" t="s">
        <v>17</v>
      </c>
      <c r="G21" s="252"/>
      <c r="H21" s="252"/>
      <c r="I21" s="252"/>
      <c r="J21" s="251"/>
      <c r="K21" s="251" t="s">
        <v>24</v>
      </c>
    </row>
    <row r="22" spans="1:11" ht="45" customHeight="1" x14ac:dyDescent="0.3">
      <c r="A22" s="251" t="s">
        <v>473</v>
      </c>
      <c r="B22" s="251" t="s">
        <v>474</v>
      </c>
      <c r="C22" s="251" t="s">
        <v>475</v>
      </c>
      <c r="D22" s="251" t="s">
        <v>2787</v>
      </c>
      <c r="E22" s="251" t="s">
        <v>16</v>
      </c>
      <c r="F22" s="251" t="s">
        <v>17</v>
      </c>
      <c r="G22" s="252"/>
      <c r="H22" s="252"/>
      <c r="I22" s="252"/>
      <c r="J22" s="251"/>
      <c r="K22" s="251" t="s">
        <v>24</v>
      </c>
    </row>
    <row r="23" spans="1:11" ht="45" customHeight="1" x14ac:dyDescent="0.3">
      <c r="A23" s="251" t="s">
        <v>743</v>
      </c>
      <c r="B23" s="251" t="s">
        <v>744</v>
      </c>
      <c r="C23" s="251" t="s">
        <v>745</v>
      </c>
      <c r="D23" s="251" t="s">
        <v>2788</v>
      </c>
      <c r="E23" s="251" t="s">
        <v>20</v>
      </c>
      <c r="F23" s="251" t="s">
        <v>17</v>
      </c>
      <c r="G23" s="252"/>
      <c r="H23" s="252"/>
      <c r="I23" s="252"/>
      <c r="J23" s="251"/>
      <c r="K23" s="251"/>
    </row>
    <row r="24" spans="1:11" ht="45" customHeight="1" x14ac:dyDescent="0.3">
      <c r="A24" s="251" t="s">
        <v>746</v>
      </c>
      <c r="B24" s="251" t="s">
        <v>747</v>
      </c>
      <c r="C24" s="251" t="s">
        <v>748</v>
      </c>
      <c r="D24" s="251" t="s">
        <v>2788</v>
      </c>
      <c r="E24" s="251" t="s">
        <v>20</v>
      </c>
      <c r="F24" s="251" t="s">
        <v>17</v>
      </c>
      <c r="G24" s="252"/>
      <c r="H24" s="252"/>
      <c r="I24" s="252"/>
      <c r="J24" s="251"/>
      <c r="K24" s="251"/>
    </row>
    <row r="25" spans="1:11" ht="45" customHeight="1" x14ac:dyDescent="0.3">
      <c r="A25" s="251" t="s">
        <v>749</v>
      </c>
      <c r="B25" s="251" t="s">
        <v>750</v>
      </c>
      <c r="C25" s="251" t="s">
        <v>751</v>
      </c>
      <c r="D25" s="251" t="s">
        <v>2788</v>
      </c>
      <c r="E25" s="251" t="s">
        <v>20</v>
      </c>
      <c r="F25" s="251" t="s">
        <v>17</v>
      </c>
      <c r="G25" s="252"/>
      <c r="H25" s="252"/>
      <c r="I25" s="252"/>
      <c r="J25" s="251"/>
      <c r="K25" s="251"/>
    </row>
    <row r="26" spans="1:11" ht="45" customHeight="1" x14ac:dyDescent="0.3">
      <c r="A26" s="251" t="s">
        <v>752</v>
      </c>
      <c r="B26" s="251" t="s">
        <v>753</v>
      </c>
      <c r="C26" s="251" t="s">
        <v>754</v>
      </c>
      <c r="D26" s="251" t="s">
        <v>2788</v>
      </c>
      <c r="E26" s="251" t="s">
        <v>20</v>
      </c>
      <c r="F26" s="251" t="s">
        <v>17</v>
      </c>
      <c r="G26" s="252"/>
      <c r="H26" s="252"/>
      <c r="I26" s="252"/>
      <c r="J26" s="251"/>
      <c r="K26" s="251"/>
    </row>
    <row r="27" spans="1:11" ht="45" customHeight="1" x14ac:dyDescent="0.3">
      <c r="A27" s="251" t="s">
        <v>1511</v>
      </c>
      <c r="B27" s="251" t="s">
        <v>1512</v>
      </c>
      <c r="C27" s="251" t="s">
        <v>1513</v>
      </c>
      <c r="D27" s="251" t="s">
        <v>2788</v>
      </c>
      <c r="E27" s="251" t="s">
        <v>20</v>
      </c>
      <c r="F27" s="251" t="s">
        <v>17</v>
      </c>
      <c r="G27" s="252"/>
      <c r="H27" s="252"/>
      <c r="I27" s="252"/>
      <c r="J27" s="251"/>
      <c r="K27" s="251"/>
    </row>
    <row r="28" spans="1:11" ht="45" customHeight="1" x14ac:dyDescent="0.3">
      <c r="A28" s="251" t="s">
        <v>2454</v>
      </c>
      <c r="B28" s="251" t="s">
        <v>2455</v>
      </c>
      <c r="C28" s="251" t="s">
        <v>2456</v>
      </c>
      <c r="D28" s="251" t="s">
        <v>2788</v>
      </c>
      <c r="E28" s="251" t="s">
        <v>20</v>
      </c>
      <c r="F28" s="251" t="s">
        <v>17</v>
      </c>
      <c r="G28" s="252"/>
      <c r="H28" s="252"/>
      <c r="I28" s="252"/>
      <c r="J28" s="251"/>
      <c r="K28" s="251"/>
    </row>
    <row r="29" spans="1:11" ht="45" customHeight="1" x14ac:dyDescent="0.3">
      <c r="A29" s="251" t="s">
        <v>1133</v>
      </c>
      <c r="B29" s="251" t="s">
        <v>1134</v>
      </c>
      <c r="C29" s="251" t="s">
        <v>1135</v>
      </c>
      <c r="D29" s="251" t="s">
        <v>2787</v>
      </c>
      <c r="E29" s="251" t="s">
        <v>16</v>
      </c>
      <c r="F29" s="251" t="s">
        <v>17</v>
      </c>
      <c r="G29" s="252"/>
      <c r="H29" s="252"/>
      <c r="I29" s="252"/>
      <c r="J29" s="251"/>
      <c r="K29" s="251" t="s">
        <v>1136</v>
      </c>
    </row>
    <row r="30" spans="1:11" ht="45" customHeight="1" x14ac:dyDescent="0.3">
      <c r="A30" s="251" t="s">
        <v>1137</v>
      </c>
      <c r="B30" s="251" t="s">
        <v>1138</v>
      </c>
      <c r="C30" s="251" t="s">
        <v>1139</v>
      </c>
      <c r="D30" s="251" t="s">
        <v>2787</v>
      </c>
      <c r="E30" s="251" t="s">
        <v>16</v>
      </c>
      <c r="F30" s="251" t="s">
        <v>17</v>
      </c>
      <c r="G30" s="252"/>
      <c r="H30" s="252"/>
      <c r="I30" s="252"/>
      <c r="J30" s="251"/>
      <c r="K30" s="251" t="s">
        <v>1136</v>
      </c>
    </row>
    <row r="31" spans="1:11" ht="45" customHeight="1" x14ac:dyDescent="0.3">
      <c r="A31" s="251" t="s">
        <v>1140</v>
      </c>
      <c r="B31" s="251" t="s">
        <v>1141</v>
      </c>
      <c r="C31" s="251" t="s">
        <v>1142</v>
      </c>
      <c r="D31" s="251" t="s">
        <v>1431</v>
      </c>
      <c r="E31" s="251" t="s">
        <v>16</v>
      </c>
      <c r="F31" s="251" t="s">
        <v>17</v>
      </c>
      <c r="G31" s="252"/>
      <c r="H31" s="252"/>
      <c r="I31" s="252"/>
      <c r="J31" s="251"/>
      <c r="K31" s="251" t="s">
        <v>1136</v>
      </c>
    </row>
    <row r="32" spans="1:11" ht="45" customHeight="1" x14ac:dyDescent="0.3">
      <c r="A32" s="251" t="s">
        <v>1143</v>
      </c>
      <c r="B32" s="251" t="s">
        <v>1144</v>
      </c>
      <c r="C32" s="251" t="s">
        <v>1145</v>
      </c>
      <c r="D32" s="251" t="s">
        <v>1431</v>
      </c>
      <c r="E32" s="251" t="s">
        <v>16</v>
      </c>
      <c r="F32" s="251" t="s">
        <v>17</v>
      </c>
      <c r="G32" s="252"/>
      <c r="H32" s="252"/>
      <c r="I32" s="252"/>
      <c r="J32" s="251"/>
      <c r="K32" s="251" t="s">
        <v>1136</v>
      </c>
    </row>
    <row r="33" spans="1:11" ht="45" customHeight="1" x14ac:dyDescent="0.3">
      <c r="A33" s="251" t="s">
        <v>1244</v>
      </c>
      <c r="B33" s="251" t="s">
        <v>1245</v>
      </c>
      <c r="C33" s="251" t="s">
        <v>1246</v>
      </c>
      <c r="D33" s="251" t="s">
        <v>1432</v>
      </c>
      <c r="E33" s="251" t="s">
        <v>20</v>
      </c>
      <c r="F33" s="251" t="s">
        <v>17</v>
      </c>
      <c r="G33" s="252"/>
      <c r="H33" s="252"/>
      <c r="I33" s="252"/>
      <c r="J33" s="251"/>
      <c r="K33" s="251"/>
    </row>
    <row r="34" spans="1:11" ht="45" customHeight="1" x14ac:dyDescent="0.3">
      <c r="A34" s="251" t="s">
        <v>1247</v>
      </c>
      <c r="B34" s="251" t="s">
        <v>1248</v>
      </c>
      <c r="C34" s="251" t="s">
        <v>1249</v>
      </c>
      <c r="D34" s="251" t="s">
        <v>1432</v>
      </c>
      <c r="E34" s="251" t="s">
        <v>20</v>
      </c>
      <c r="F34" s="251" t="s">
        <v>17</v>
      </c>
      <c r="G34" s="252"/>
      <c r="H34" s="252"/>
      <c r="I34" s="252"/>
      <c r="J34" s="251"/>
      <c r="K34" s="251"/>
    </row>
    <row r="35" spans="1:11" ht="45" customHeight="1" x14ac:dyDescent="0.3">
      <c r="A35" s="251" t="s">
        <v>1250</v>
      </c>
      <c r="B35" s="251" t="s">
        <v>1251</v>
      </c>
      <c r="C35" s="251" t="s">
        <v>1252</v>
      </c>
      <c r="D35" s="251" t="s">
        <v>1432</v>
      </c>
      <c r="E35" s="251" t="s">
        <v>20</v>
      </c>
      <c r="F35" s="251" t="s">
        <v>17</v>
      </c>
      <c r="G35" s="252"/>
      <c r="H35" s="252"/>
      <c r="I35" s="252"/>
      <c r="J35" s="251"/>
      <c r="K35" s="251"/>
    </row>
    <row r="36" spans="1:11" ht="45" customHeight="1" x14ac:dyDescent="0.3">
      <c r="A36" s="251" t="s">
        <v>1253</v>
      </c>
      <c r="B36" s="251" t="s">
        <v>1254</v>
      </c>
      <c r="C36" s="251" t="s">
        <v>1255</v>
      </c>
      <c r="D36" s="251" t="s">
        <v>1432</v>
      </c>
      <c r="E36" s="251" t="s">
        <v>20</v>
      </c>
      <c r="F36" s="251" t="s">
        <v>17</v>
      </c>
      <c r="G36" s="252"/>
      <c r="H36" s="252"/>
      <c r="I36" s="252"/>
      <c r="J36" s="251"/>
      <c r="K36" s="251"/>
    </row>
  </sheetData>
  <conditionalFormatting sqref="A3:I50">
    <cfRule type="expression" dxfId="85" priority="2">
      <formula>$F3="m"</formula>
    </cfRule>
    <cfRule type="expression" dxfId="84" priority="3">
      <formula>+$F3="d"</formula>
    </cfRule>
  </conditionalFormatting>
  <conditionalFormatting sqref="A3:K50">
    <cfRule type="expression" dxfId="83" priority="1">
      <formula>$F3="v"</formula>
    </cfRule>
    <cfRule type="expression" dxfId="82" priority="4">
      <formula>$F3="no"</formula>
    </cfRule>
  </conditionalFormatting>
  <pageMargins left="0.7" right="0.2" top="0.5" bottom="0.2" header="0.05" footer="0.3"/>
  <pageSetup orientation="landscape" r:id="rId1"/>
  <headerFooter>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1EB3-1702-4C83-B024-BCA656DB947C}">
  <dimension ref="A2:K15"/>
  <sheetViews>
    <sheetView topLeftCell="A11" workbookViewId="0">
      <selection activeCell="B13" sqref="B13"/>
    </sheetView>
  </sheetViews>
  <sheetFormatPr defaultRowHeight="15.6" x14ac:dyDescent="0.3"/>
  <cols>
    <col min="1" max="1" width="17.5546875" customWidth="1"/>
    <col min="2" max="3" width="16.6640625" style="7" customWidth="1"/>
    <col min="4" max="4" width="3.6640625" customWidth="1"/>
    <col min="5" max="5" width="2.77734375" customWidth="1"/>
    <col min="6" max="6" width="3.6640625" customWidth="1"/>
    <col min="7" max="9" width="8.33203125" customWidth="1"/>
    <col min="10" max="10" width="36.109375" customWidth="1"/>
    <col min="11" max="11" width="6" customWidth="1"/>
  </cols>
  <sheetData>
    <row r="2" spans="1:11" ht="31.2" x14ac:dyDescent="0.3">
      <c r="A2" t="s">
        <v>4</v>
      </c>
      <c r="B2" s="7" t="s">
        <v>5</v>
      </c>
      <c r="C2" s="7" t="s">
        <v>6</v>
      </c>
      <c r="D2" s="22" t="s">
        <v>7</v>
      </c>
      <c r="E2" s="22" t="s">
        <v>8</v>
      </c>
      <c r="F2" s="22" t="s">
        <v>1271</v>
      </c>
      <c r="G2" s="3" t="s">
        <v>29</v>
      </c>
      <c r="H2" s="3" t="s">
        <v>30</v>
      </c>
      <c r="I2" s="3" t="s">
        <v>31</v>
      </c>
      <c r="J2" s="3" t="s">
        <v>28</v>
      </c>
      <c r="K2" s="3" t="s">
        <v>14</v>
      </c>
    </row>
    <row r="3" spans="1:11" ht="45" customHeight="1" x14ac:dyDescent="0.3">
      <c r="A3" s="251" t="s">
        <v>2620</v>
      </c>
      <c r="B3" s="251" t="s">
        <v>2621</v>
      </c>
      <c r="C3" s="251" t="s">
        <v>2622</v>
      </c>
      <c r="D3" s="251" t="s">
        <v>2788</v>
      </c>
      <c r="E3" s="251" t="s">
        <v>20</v>
      </c>
      <c r="F3" s="251" t="s">
        <v>18</v>
      </c>
      <c r="G3" s="252"/>
      <c r="H3" s="252"/>
      <c r="I3" s="252"/>
      <c r="J3" s="251"/>
      <c r="K3" s="251"/>
    </row>
    <row r="4" spans="1:11" ht="45" customHeight="1" x14ac:dyDescent="0.3">
      <c r="A4" s="251" t="s">
        <v>838</v>
      </c>
      <c r="B4" s="251" t="s">
        <v>839</v>
      </c>
      <c r="C4" s="251" t="s">
        <v>840</v>
      </c>
      <c r="D4" s="251" t="s">
        <v>2789</v>
      </c>
      <c r="E4" s="251" t="s">
        <v>20</v>
      </c>
      <c r="F4" s="251" t="s">
        <v>17</v>
      </c>
      <c r="G4" s="252"/>
      <c r="H4" s="252"/>
      <c r="I4" s="252"/>
      <c r="J4" s="251"/>
      <c r="K4" s="251"/>
    </row>
    <row r="5" spans="1:11" ht="45" customHeight="1" x14ac:dyDescent="0.3">
      <c r="A5" s="251" t="s">
        <v>2746</v>
      </c>
      <c r="B5" s="251" t="s">
        <v>2747</v>
      </c>
      <c r="C5" s="251" t="s">
        <v>2748</v>
      </c>
      <c r="D5" s="251" t="s">
        <v>2787</v>
      </c>
      <c r="E5" s="251" t="s">
        <v>16</v>
      </c>
      <c r="F5" s="251" t="s">
        <v>18</v>
      </c>
      <c r="G5" s="252"/>
      <c r="H5" s="252"/>
      <c r="I5" s="252"/>
      <c r="J5" s="251"/>
      <c r="K5" s="251" t="s">
        <v>2750</v>
      </c>
    </row>
    <row r="6" spans="1:11" ht="45" customHeight="1" x14ac:dyDescent="0.3">
      <c r="A6" s="251" t="s">
        <v>2752</v>
      </c>
      <c r="B6" s="251" t="s">
        <v>2753</v>
      </c>
      <c r="C6" s="251" t="s">
        <v>2754</v>
      </c>
      <c r="D6" s="251" t="s">
        <v>2787</v>
      </c>
      <c r="E6" s="251" t="s">
        <v>16</v>
      </c>
      <c r="F6" s="251" t="s">
        <v>18</v>
      </c>
      <c r="G6" s="252"/>
      <c r="H6" s="252"/>
      <c r="I6" s="252"/>
      <c r="J6" s="251"/>
      <c r="K6" s="251" t="s">
        <v>2750</v>
      </c>
    </row>
    <row r="7" spans="1:11" ht="45" customHeight="1" x14ac:dyDescent="0.3">
      <c r="A7" s="251" t="s">
        <v>2756</v>
      </c>
      <c r="B7" s="251" t="s">
        <v>2757</v>
      </c>
      <c r="C7" s="251" t="s">
        <v>2758</v>
      </c>
      <c r="D7" s="251" t="s">
        <v>2787</v>
      </c>
      <c r="E7" s="251" t="s">
        <v>16</v>
      </c>
      <c r="F7" s="251" t="s">
        <v>18</v>
      </c>
      <c r="G7" s="252"/>
      <c r="H7" s="252"/>
      <c r="I7" s="252"/>
      <c r="J7" s="251"/>
      <c r="K7" s="251" t="s">
        <v>2750</v>
      </c>
    </row>
    <row r="8" spans="1:11" ht="45" customHeight="1" x14ac:dyDescent="0.3">
      <c r="A8" s="251" t="s">
        <v>2760</v>
      </c>
      <c r="B8" s="251" t="s">
        <v>2761</v>
      </c>
      <c r="C8" s="251" t="s">
        <v>2762</v>
      </c>
      <c r="D8" s="251" t="s">
        <v>2787</v>
      </c>
      <c r="E8" s="251" t="s">
        <v>16</v>
      </c>
      <c r="F8" s="251" t="s">
        <v>18</v>
      </c>
      <c r="G8" s="252"/>
      <c r="H8" s="252"/>
      <c r="I8" s="252"/>
      <c r="J8" s="251"/>
      <c r="K8" s="251" t="s">
        <v>2750</v>
      </c>
    </row>
    <row r="9" spans="1:11" ht="45" customHeight="1" x14ac:dyDescent="0.3">
      <c r="A9" s="251" t="s">
        <v>2764</v>
      </c>
      <c r="B9" s="251" t="s">
        <v>2765</v>
      </c>
      <c r="C9" s="251" t="s">
        <v>2766</v>
      </c>
      <c r="D9" s="251" t="s">
        <v>2787</v>
      </c>
      <c r="E9" s="251" t="s">
        <v>16</v>
      </c>
      <c r="F9" s="251" t="s">
        <v>18</v>
      </c>
      <c r="G9" s="252"/>
      <c r="H9" s="252"/>
      <c r="I9" s="252"/>
      <c r="J9" s="251"/>
      <c r="K9" s="251" t="s">
        <v>2750</v>
      </c>
    </row>
    <row r="10" spans="1:11" ht="57.6" x14ac:dyDescent="0.3">
      <c r="A10" s="251" t="s">
        <v>960</v>
      </c>
      <c r="B10" s="292" t="s">
        <v>961</v>
      </c>
      <c r="C10" s="292" t="s">
        <v>962</v>
      </c>
      <c r="D10" s="251" t="s">
        <v>2787</v>
      </c>
      <c r="E10" s="251" t="s">
        <v>16</v>
      </c>
      <c r="F10" s="251" t="s">
        <v>17</v>
      </c>
      <c r="G10" s="252"/>
      <c r="H10" s="252"/>
      <c r="I10" s="252"/>
      <c r="J10" s="251"/>
      <c r="K10" s="251" t="s">
        <v>162</v>
      </c>
    </row>
    <row r="11" spans="1:11" ht="57.6" x14ac:dyDescent="0.3">
      <c r="A11" s="251" t="s">
        <v>963</v>
      </c>
      <c r="B11" s="292" t="s">
        <v>964</v>
      </c>
      <c r="C11" s="292" t="s">
        <v>965</v>
      </c>
      <c r="D11" s="251" t="s">
        <v>2787</v>
      </c>
      <c r="E11" s="251" t="s">
        <v>16</v>
      </c>
      <c r="F11" s="251" t="s">
        <v>17</v>
      </c>
      <c r="G11" s="252"/>
      <c r="H11" s="252"/>
      <c r="I11" s="252"/>
      <c r="J11" s="251"/>
      <c r="K11" s="251" t="s">
        <v>162</v>
      </c>
    </row>
    <row r="12" spans="1:11" ht="57.6" x14ac:dyDescent="0.3">
      <c r="A12" s="251" t="s">
        <v>966</v>
      </c>
      <c r="B12" s="292" t="s">
        <v>967</v>
      </c>
      <c r="C12" s="292" t="s">
        <v>968</v>
      </c>
      <c r="D12" s="251" t="s">
        <v>2787</v>
      </c>
      <c r="E12" s="251" t="s">
        <v>16</v>
      </c>
      <c r="F12" s="251" t="s">
        <v>17</v>
      </c>
      <c r="G12" s="252"/>
      <c r="H12" s="252"/>
      <c r="I12" s="252"/>
      <c r="J12" s="251"/>
      <c r="K12" s="251" t="s">
        <v>23</v>
      </c>
    </row>
    <row r="13" spans="1:11" ht="57.6" x14ac:dyDescent="0.3">
      <c r="A13" s="251" t="s">
        <v>969</v>
      </c>
      <c r="B13" s="292" t="s">
        <v>970</v>
      </c>
      <c r="C13" s="292" t="s">
        <v>971</v>
      </c>
      <c r="D13" s="251" t="s">
        <v>2787</v>
      </c>
      <c r="E13" s="251" t="s">
        <v>16</v>
      </c>
      <c r="F13" s="251" t="s">
        <v>17</v>
      </c>
      <c r="G13" s="252"/>
      <c r="H13" s="252"/>
      <c r="I13" s="252"/>
      <c r="J13" s="251"/>
      <c r="K13" s="251" t="s">
        <v>24</v>
      </c>
    </row>
    <row r="14" spans="1:11" ht="57.6" x14ac:dyDescent="0.3">
      <c r="A14" s="251" t="s">
        <v>1514</v>
      </c>
      <c r="B14" s="292" t="s">
        <v>1237</v>
      </c>
      <c r="C14" s="292" t="s">
        <v>1238</v>
      </c>
      <c r="D14" s="251" t="s">
        <v>2787</v>
      </c>
      <c r="E14" s="251" t="s">
        <v>16</v>
      </c>
      <c r="F14" s="251" t="s">
        <v>17</v>
      </c>
      <c r="G14" s="252"/>
      <c r="H14" s="252"/>
      <c r="I14" s="252"/>
      <c r="J14" s="251"/>
      <c r="K14" s="251" t="s">
        <v>1239</v>
      </c>
    </row>
    <row r="15" spans="1:11" ht="57.6" x14ac:dyDescent="0.3">
      <c r="A15" s="251" t="s">
        <v>1240</v>
      </c>
      <c r="B15" s="292" t="s">
        <v>1241</v>
      </c>
      <c r="C15" s="292" t="s">
        <v>1242</v>
      </c>
      <c r="D15" s="251" t="s">
        <v>2787</v>
      </c>
      <c r="E15" s="251" t="s">
        <v>16</v>
      </c>
      <c r="F15" s="251" t="s">
        <v>18</v>
      </c>
      <c r="G15" s="252"/>
      <c r="H15" s="252"/>
      <c r="I15" s="252"/>
      <c r="J15" s="251"/>
      <c r="K15" s="251" t="s">
        <v>1243</v>
      </c>
    </row>
  </sheetData>
  <conditionalFormatting sqref="A3:I9">
    <cfRule type="expression" dxfId="81" priority="2">
      <formula>$F3="m"</formula>
    </cfRule>
    <cfRule type="expression" dxfId="80" priority="3">
      <formula>$F3="d"</formula>
    </cfRule>
  </conditionalFormatting>
  <conditionalFormatting sqref="A3:K9">
    <cfRule type="expression" dxfId="79" priority="1">
      <formula>$F3="v"</formula>
    </cfRule>
    <cfRule type="expression" dxfId="78" priority="4">
      <formula>$F3="no"</formula>
    </cfRule>
  </conditionalFormatting>
  <pageMargins left="0.7" right="0.2" top="0.5" bottom="0.2" header="0.05" footer="0.3"/>
  <pageSetup orientation="landscape" r:id="rId1"/>
  <headerFooter>
    <oddHeader>&amp;L&amp;A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DFC5-EC91-4C3F-8A24-1991DCC97F15}">
  <dimension ref="A2:L28"/>
  <sheetViews>
    <sheetView workbookViewId="0">
      <selection activeCell="J19" sqref="J19"/>
    </sheetView>
  </sheetViews>
  <sheetFormatPr defaultRowHeight="15.6" x14ac:dyDescent="0.3"/>
  <cols>
    <col min="1" max="1" width="17.5546875" customWidth="1"/>
    <col min="2" max="3" width="16.6640625" style="8" customWidth="1"/>
    <col min="4" max="4" width="3.6640625" customWidth="1"/>
    <col min="5" max="5" width="2.77734375" customWidth="1"/>
    <col min="6" max="6" width="3.6640625" customWidth="1"/>
    <col min="7" max="9" width="8.33203125" customWidth="1"/>
    <col min="10" max="10" width="35.6640625" customWidth="1"/>
    <col min="11" max="11" width="6.109375" customWidth="1"/>
  </cols>
  <sheetData>
    <row r="2" spans="1:12" ht="31.2" x14ac:dyDescent="0.3">
      <c r="A2" t="s">
        <v>4</v>
      </c>
      <c r="B2" s="8" t="s">
        <v>5</v>
      </c>
      <c r="C2" s="8" t="s">
        <v>6</v>
      </c>
      <c r="D2" s="22" t="s">
        <v>7</v>
      </c>
      <c r="E2" s="22" t="s">
        <v>8</v>
      </c>
      <c r="F2" s="22" t="s">
        <v>1271</v>
      </c>
      <c r="G2" s="3" t="s">
        <v>29</v>
      </c>
      <c r="H2" s="3" t="s">
        <v>30</v>
      </c>
      <c r="I2" s="3" t="s">
        <v>31</v>
      </c>
      <c r="J2" s="3" t="s">
        <v>28</v>
      </c>
      <c r="K2" s="3" t="s">
        <v>14</v>
      </c>
    </row>
    <row r="3" spans="1:12" ht="45.75" customHeight="1" x14ac:dyDescent="0.3">
      <c r="A3" s="251" t="s">
        <v>2646</v>
      </c>
      <c r="B3" s="251" t="s">
        <v>2647</v>
      </c>
      <c r="C3" s="251" t="s">
        <v>2648</v>
      </c>
      <c r="D3" s="251" t="s">
        <v>2787</v>
      </c>
      <c r="E3" s="251" t="s">
        <v>16</v>
      </c>
      <c r="F3" s="251" t="s">
        <v>18</v>
      </c>
      <c r="G3" s="252"/>
      <c r="H3" s="252"/>
      <c r="I3" s="252"/>
      <c r="J3" s="251"/>
      <c r="K3" s="251" t="s">
        <v>2649</v>
      </c>
      <c r="L3" s="280"/>
    </row>
    <row r="4" spans="1:12" ht="45.75" customHeight="1" x14ac:dyDescent="0.3">
      <c r="A4" s="251" t="s">
        <v>2691</v>
      </c>
      <c r="B4" s="251" t="s">
        <v>2692</v>
      </c>
      <c r="C4" s="251" t="s">
        <v>2693</v>
      </c>
      <c r="D4" s="251" t="s">
        <v>2787</v>
      </c>
      <c r="E4" s="251" t="s">
        <v>16</v>
      </c>
      <c r="F4" s="251" t="s">
        <v>18</v>
      </c>
      <c r="G4" s="252"/>
      <c r="H4" s="252"/>
      <c r="I4" s="252"/>
      <c r="J4" s="251"/>
      <c r="K4" s="251" t="s">
        <v>2649</v>
      </c>
      <c r="L4" s="280"/>
    </row>
    <row r="5" spans="1:12" ht="45.75" customHeight="1" x14ac:dyDescent="0.3">
      <c r="A5" s="251" t="s">
        <v>396</v>
      </c>
      <c r="B5" s="251" t="s">
        <v>397</v>
      </c>
      <c r="C5" s="251" t="s">
        <v>398</v>
      </c>
      <c r="D5" s="251" t="s">
        <v>2787</v>
      </c>
      <c r="E5" s="251" t="s">
        <v>20</v>
      </c>
      <c r="F5" s="251" t="s">
        <v>17</v>
      </c>
      <c r="G5" s="252"/>
      <c r="H5" s="252"/>
      <c r="I5" s="252"/>
      <c r="J5" s="251"/>
      <c r="K5" s="251"/>
      <c r="L5" s="280"/>
    </row>
    <row r="6" spans="1:12" ht="45.75" customHeight="1" x14ac:dyDescent="0.3">
      <c r="A6" s="251" t="s">
        <v>2697</v>
      </c>
      <c r="B6" s="251" t="s">
        <v>2698</v>
      </c>
      <c r="C6" s="251" t="s">
        <v>2699</v>
      </c>
      <c r="D6" s="251" t="s">
        <v>2787</v>
      </c>
      <c r="E6" s="251" t="s">
        <v>20</v>
      </c>
      <c r="F6" s="251" t="s">
        <v>18</v>
      </c>
      <c r="G6" s="252"/>
      <c r="H6" s="252"/>
      <c r="I6" s="252"/>
      <c r="J6" s="251"/>
      <c r="K6" s="251"/>
      <c r="L6" s="280"/>
    </row>
    <row r="7" spans="1:12" ht="45.75" customHeight="1" x14ac:dyDescent="0.3">
      <c r="A7" s="251" t="s">
        <v>2701</v>
      </c>
      <c r="B7" s="251" t="s">
        <v>2702</v>
      </c>
      <c r="C7" s="251" t="s">
        <v>2703</v>
      </c>
      <c r="D7" s="251" t="s">
        <v>2787</v>
      </c>
      <c r="E7" s="251" t="s">
        <v>16</v>
      </c>
      <c r="F7" s="251" t="s">
        <v>18</v>
      </c>
      <c r="G7" s="252"/>
      <c r="H7" s="252"/>
      <c r="I7" s="252"/>
      <c r="J7" s="251"/>
      <c r="K7" s="251" t="s">
        <v>2704</v>
      </c>
      <c r="L7" s="280"/>
    </row>
    <row r="8" spans="1:12" ht="45.75" customHeight="1" x14ac:dyDescent="0.3">
      <c r="A8" s="251" t="s">
        <v>2742</v>
      </c>
      <c r="B8" s="251" t="s">
        <v>2743</v>
      </c>
      <c r="C8" s="251" t="s">
        <v>2744</v>
      </c>
      <c r="D8" s="251" t="s">
        <v>2787</v>
      </c>
      <c r="E8" s="251" t="s">
        <v>16</v>
      </c>
      <c r="F8" s="251" t="s">
        <v>18</v>
      </c>
      <c r="G8" s="252"/>
      <c r="H8" s="252"/>
      <c r="I8" s="252"/>
      <c r="J8" s="251"/>
      <c r="K8" s="251" t="s">
        <v>2704</v>
      </c>
      <c r="L8" s="280"/>
    </row>
    <row r="9" spans="1:12" ht="45.75" customHeight="1" x14ac:dyDescent="0.3">
      <c r="A9" s="251" t="s">
        <v>1031</v>
      </c>
      <c r="B9" s="251" t="s">
        <v>1032</v>
      </c>
      <c r="C9" s="251" t="s">
        <v>1033</v>
      </c>
      <c r="D9" s="251" t="s">
        <v>2787</v>
      </c>
      <c r="E9" s="251" t="s">
        <v>20</v>
      </c>
      <c r="F9" s="251" t="s">
        <v>18</v>
      </c>
      <c r="G9" s="252"/>
      <c r="H9" s="252"/>
      <c r="I9" s="252"/>
      <c r="J9" s="251"/>
      <c r="K9" s="251" t="s">
        <v>19</v>
      </c>
      <c r="L9" s="280"/>
    </row>
    <row r="10" spans="1:12" ht="45.75" customHeight="1" x14ac:dyDescent="0.3">
      <c r="A10" s="251" t="s">
        <v>1034</v>
      </c>
      <c r="B10" s="251" t="s">
        <v>1035</v>
      </c>
      <c r="C10" s="251" t="s">
        <v>1036</v>
      </c>
      <c r="D10" s="251" t="s">
        <v>2787</v>
      </c>
      <c r="E10" s="251" t="s">
        <v>20</v>
      </c>
      <c r="F10" s="251" t="s">
        <v>18</v>
      </c>
      <c r="G10" s="252"/>
      <c r="H10" s="252"/>
      <c r="I10" s="252"/>
      <c r="J10" s="251"/>
      <c r="K10" s="251" t="s">
        <v>19</v>
      </c>
      <c r="L10" s="280"/>
    </row>
    <row r="11" spans="1:12" ht="45.75" customHeight="1" x14ac:dyDescent="0.3">
      <c r="A11" s="251" t="s">
        <v>1037</v>
      </c>
      <c r="B11" s="251" t="s">
        <v>1038</v>
      </c>
      <c r="C11" s="251" t="s">
        <v>1039</v>
      </c>
      <c r="D11" s="251" t="s">
        <v>2787</v>
      </c>
      <c r="E11" s="251" t="s">
        <v>20</v>
      </c>
      <c r="F11" s="251" t="s">
        <v>18</v>
      </c>
      <c r="G11" s="252"/>
      <c r="H11" s="252"/>
      <c r="I11" s="252"/>
      <c r="J11" s="251"/>
      <c r="K11" s="251" t="s">
        <v>19</v>
      </c>
      <c r="L11" s="280"/>
    </row>
    <row r="12" spans="1:12" ht="45.75" customHeight="1" x14ac:dyDescent="0.3">
      <c r="A12" s="251" t="s">
        <v>1040</v>
      </c>
      <c r="B12" s="251" t="s">
        <v>1041</v>
      </c>
      <c r="C12" s="251" t="s">
        <v>1042</v>
      </c>
      <c r="D12" s="251" t="s">
        <v>2787</v>
      </c>
      <c r="E12" s="251" t="s">
        <v>20</v>
      </c>
      <c r="F12" s="251" t="s">
        <v>18</v>
      </c>
      <c r="G12" s="252"/>
      <c r="H12" s="252"/>
      <c r="I12" s="252"/>
      <c r="J12" s="251"/>
      <c r="K12" s="251" t="s">
        <v>19</v>
      </c>
      <c r="L12" s="280"/>
    </row>
    <row r="13" spans="1:12" ht="45.75" customHeight="1" x14ac:dyDescent="0.3">
      <c r="A13" s="251" t="s">
        <v>1043</v>
      </c>
      <c r="B13" s="251" t="s">
        <v>1044</v>
      </c>
      <c r="C13" s="251" t="s">
        <v>1045</v>
      </c>
      <c r="D13" s="251" t="s">
        <v>2787</v>
      </c>
      <c r="E13" s="251" t="s">
        <v>20</v>
      </c>
      <c r="F13" s="251" t="s">
        <v>18</v>
      </c>
      <c r="G13" s="252"/>
      <c r="H13" s="252"/>
      <c r="I13" s="252"/>
      <c r="J13" s="251"/>
      <c r="K13" s="251" t="s">
        <v>19</v>
      </c>
      <c r="L13" s="280"/>
    </row>
    <row r="14" spans="1:12" ht="45.75" customHeight="1" x14ac:dyDescent="0.3">
      <c r="A14" s="251" t="s">
        <v>1046</v>
      </c>
      <c r="B14" s="251" t="s">
        <v>1047</v>
      </c>
      <c r="C14" s="251" t="s">
        <v>1048</v>
      </c>
      <c r="D14" s="251" t="s">
        <v>2787</v>
      </c>
      <c r="E14" s="251" t="s">
        <v>20</v>
      </c>
      <c r="F14" s="251" t="s">
        <v>18</v>
      </c>
      <c r="G14" s="252"/>
      <c r="H14" s="252"/>
      <c r="I14" s="252"/>
      <c r="J14" s="251"/>
      <c r="K14" s="251" t="s">
        <v>19</v>
      </c>
      <c r="L14" s="280"/>
    </row>
    <row r="15" spans="1:12" ht="45.75" customHeight="1" x14ac:dyDescent="0.3">
      <c r="A15" s="11" t="s">
        <v>1019</v>
      </c>
      <c r="B15" s="6" t="s">
        <v>1020</v>
      </c>
      <c r="C15" s="6" t="s">
        <v>1021</v>
      </c>
      <c r="D15" s="291" t="s">
        <v>2787</v>
      </c>
      <c r="E15" s="291" t="s">
        <v>20</v>
      </c>
      <c r="F15" s="291" t="s">
        <v>18</v>
      </c>
      <c r="G15" s="293"/>
      <c r="H15" s="293"/>
      <c r="I15" s="293"/>
      <c r="J15" s="291"/>
      <c r="K15" s="291" t="s">
        <v>19</v>
      </c>
    </row>
    <row r="16" spans="1:12" ht="45.75" customHeight="1" x14ac:dyDescent="0.3">
      <c r="A16" s="11" t="s">
        <v>1022</v>
      </c>
      <c r="B16" s="6" t="s">
        <v>1023</v>
      </c>
      <c r="C16" s="6" t="s">
        <v>1024</v>
      </c>
      <c r="D16" s="291" t="s">
        <v>2787</v>
      </c>
      <c r="E16" s="291" t="s">
        <v>20</v>
      </c>
      <c r="F16" s="291" t="s">
        <v>18</v>
      </c>
      <c r="G16" s="293"/>
      <c r="H16" s="293"/>
      <c r="I16" s="293"/>
      <c r="J16" s="291"/>
      <c r="K16" s="291" t="s">
        <v>19</v>
      </c>
    </row>
    <row r="17" spans="1:11" ht="45.75" customHeight="1" x14ac:dyDescent="0.3">
      <c r="A17" s="11" t="s">
        <v>1025</v>
      </c>
      <c r="B17" s="6" t="s">
        <v>1026</v>
      </c>
      <c r="C17" s="6" t="s">
        <v>1027</v>
      </c>
      <c r="D17" s="291" t="s">
        <v>2787</v>
      </c>
      <c r="E17" s="291" t="s">
        <v>20</v>
      </c>
      <c r="F17" s="291" t="s">
        <v>18</v>
      </c>
      <c r="G17" s="293"/>
      <c r="H17" s="293"/>
      <c r="I17" s="293"/>
      <c r="J17" s="291"/>
      <c r="K17" s="291" t="s">
        <v>19</v>
      </c>
    </row>
    <row r="18" spans="1:11" ht="45.75" customHeight="1" x14ac:dyDescent="0.3">
      <c r="A18" s="11" t="s">
        <v>1049</v>
      </c>
      <c r="B18" s="6" t="s">
        <v>1050</v>
      </c>
      <c r="C18" s="6" t="s">
        <v>1051</v>
      </c>
      <c r="D18" s="291" t="s">
        <v>2787</v>
      </c>
      <c r="E18" s="291" t="s">
        <v>20</v>
      </c>
      <c r="F18" s="291" t="s">
        <v>18</v>
      </c>
      <c r="G18" s="293"/>
      <c r="H18" s="293"/>
      <c r="I18" s="293"/>
      <c r="J18" s="291"/>
      <c r="K18" s="291" t="s">
        <v>19</v>
      </c>
    </row>
    <row r="19" spans="1:11" ht="45.75" customHeight="1" x14ac:dyDescent="0.3">
      <c r="A19" s="11" t="s">
        <v>1028</v>
      </c>
      <c r="B19" s="6" t="s">
        <v>1029</v>
      </c>
      <c r="C19" s="6" t="s">
        <v>1030</v>
      </c>
      <c r="D19" s="291" t="s">
        <v>2787</v>
      </c>
      <c r="E19" s="291" t="s">
        <v>20</v>
      </c>
      <c r="F19" s="291" t="s">
        <v>18</v>
      </c>
      <c r="G19" s="293"/>
      <c r="H19" s="293"/>
      <c r="I19" s="293"/>
      <c r="J19" s="291"/>
      <c r="K19" s="291" t="s">
        <v>19</v>
      </c>
    </row>
    <row r="20" spans="1:11" ht="45.75" customHeight="1" x14ac:dyDescent="0.3">
      <c r="A20" s="5"/>
      <c r="B20" s="6"/>
      <c r="C20" s="6"/>
      <c r="D20" s="1"/>
      <c r="E20" s="1"/>
      <c r="F20" s="1"/>
      <c r="G20" s="2"/>
      <c r="H20" s="2"/>
      <c r="I20" s="2"/>
      <c r="J20" s="1"/>
      <c r="K20" s="1"/>
    </row>
    <row r="21" spans="1:11" ht="45.75" customHeight="1" x14ac:dyDescent="0.3">
      <c r="A21" s="5"/>
      <c r="B21" s="6"/>
      <c r="C21" s="6"/>
      <c r="D21" s="1"/>
      <c r="E21" s="1"/>
      <c r="F21" s="1"/>
      <c r="G21" s="2"/>
      <c r="H21" s="2"/>
      <c r="I21" s="2"/>
      <c r="J21" s="1"/>
      <c r="K21" s="1"/>
    </row>
    <row r="22" spans="1:11" ht="45.75" customHeight="1" x14ac:dyDescent="0.3">
      <c r="A22" s="5"/>
      <c r="B22" s="6"/>
      <c r="C22" s="6"/>
      <c r="D22" s="1"/>
      <c r="E22" s="1"/>
      <c r="F22" s="1"/>
      <c r="G22" s="2"/>
      <c r="H22" s="2"/>
      <c r="I22" s="2"/>
      <c r="J22" s="1"/>
      <c r="K22" s="1"/>
    </row>
    <row r="23" spans="1:11" ht="45.75" customHeight="1" x14ac:dyDescent="0.3">
      <c r="A23" s="5"/>
      <c r="B23" s="6"/>
      <c r="C23" s="6"/>
      <c r="D23" s="1"/>
      <c r="E23" s="1"/>
      <c r="F23" s="1"/>
      <c r="G23" s="2"/>
      <c r="H23" s="2"/>
      <c r="I23" s="2"/>
      <c r="J23" s="1"/>
      <c r="K23" s="1"/>
    </row>
    <row r="24" spans="1:11" ht="45.75" customHeight="1" x14ac:dyDescent="0.3">
      <c r="A24" s="5"/>
      <c r="B24" s="6"/>
      <c r="C24" s="6"/>
      <c r="D24" s="1"/>
      <c r="E24" s="1"/>
      <c r="F24" s="1"/>
      <c r="G24" s="2"/>
      <c r="H24" s="2"/>
      <c r="I24" s="2"/>
      <c r="J24" s="1"/>
      <c r="K24" s="1"/>
    </row>
    <row r="25" spans="1:11" ht="45.75" customHeight="1" x14ac:dyDescent="0.3">
      <c r="A25" s="5"/>
      <c r="B25" s="6"/>
      <c r="C25" s="6"/>
      <c r="D25" s="1"/>
      <c r="E25" s="1"/>
      <c r="F25" s="1"/>
      <c r="G25" s="2"/>
      <c r="H25" s="2"/>
      <c r="I25" s="2"/>
      <c r="J25" s="1"/>
      <c r="K25" s="1"/>
    </row>
    <row r="26" spans="1:11" ht="45.75" customHeight="1" x14ac:dyDescent="0.3">
      <c r="A26" s="5"/>
      <c r="B26" s="6"/>
      <c r="C26" s="6"/>
      <c r="D26" s="1"/>
      <c r="E26" s="1"/>
      <c r="F26" s="1"/>
      <c r="G26" s="2"/>
      <c r="H26" s="2"/>
      <c r="I26" s="2"/>
      <c r="J26" s="1"/>
      <c r="K26" s="1"/>
    </row>
    <row r="27" spans="1:11" ht="45.75" customHeight="1" x14ac:dyDescent="0.3">
      <c r="A27" s="5"/>
      <c r="B27" s="6"/>
      <c r="C27" s="6"/>
      <c r="D27" s="1"/>
      <c r="E27" s="1"/>
      <c r="F27" s="1"/>
      <c r="G27" s="2"/>
      <c r="H27" s="2"/>
      <c r="I27" s="2"/>
      <c r="J27" s="1"/>
      <c r="K27" s="1"/>
    </row>
    <row r="28" spans="1:11" ht="45.75" customHeight="1" x14ac:dyDescent="0.3">
      <c r="A28" s="5"/>
      <c r="B28" s="6"/>
      <c r="C28" s="6"/>
      <c r="D28" s="1"/>
      <c r="E28" s="1"/>
      <c r="F28" s="1"/>
      <c r="G28" s="2"/>
      <c r="H28" s="2"/>
      <c r="I28" s="2"/>
      <c r="J28" s="1"/>
      <c r="K28" s="1"/>
    </row>
  </sheetData>
  <conditionalFormatting sqref="A3:I28">
    <cfRule type="expression" dxfId="77" priority="2">
      <formula>$F3="m"</formula>
    </cfRule>
    <cfRule type="expression" dxfId="76" priority="3">
      <formula>$F3="d"</formula>
    </cfRule>
  </conditionalFormatting>
  <conditionalFormatting sqref="A3:K28">
    <cfRule type="expression" dxfId="75" priority="1">
      <formula>$F3="v"</formula>
    </cfRule>
    <cfRule type="expression" dxfId="74" priority="5">
      <formula>$F3="no"</formula>
    </cfRule>
  </conditionalFormatting>
  <pageMargins left="0.7" right="0.2" top="0.5" bottom="0.2" header="0.05" footer="0.3"/>
  <pageSetup orientation="landscape" r:id="rId1"/>
  <headerFooter>
    <oddHeader>&amp;L&amp;A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41C9-6446-4385-8755-69128900D678}">
  <dimension ref="A2:K22"/>
  <sheetViews>
    <sheetView topLeftCell="A10" zoomScale="84" workbookViewId="0">
      <selection activeCell="F16" sqref="F16"/>
    </sheetView>
  </sheetViews>
  <sheetFormatPr defaultRowHeight="15.6" x14ac:dyDescent="0.3"/>
  <cols>
    <col min="1" max="1" width="17.5546875" customWidth="1"/>
    <col min="2" max="3" width="15.109375" style="7" customWidth="1"/>
    <col min="4" max="5" width="3.6640625" customWidth="1"/>
    <col min="6" max="6" width="5.33203125" customWidth="1"/>
    <col min="7" max="9" width="8.33203125" customWidth="1"/>
    <col min="10" max="10" width="34.44140625" customWidth="1"/>
    <col min="11" max="11" width="6.6640625" customWidth="1"/>
  </cols>
  <sheetData>
    <row r="2" spans="1:11" ht="31.2" x14ac:dyDescent="0.3">
      <c r="A2" s="17" t="s">
        <v>4</v>
      </c>
      <c r="B2" s="18" t="s">
        <v>5</v>
      </c>
      <c r="C2" s="18" t="s">
        <v>6</v>
      </c>
      <c r="D2" s="22" t="s">
        <v>7</v>
      </c>
      <c r="E2" s="22" t="s">
        <v>8</v>
      </c>
      <c r="F2" s="22" t="s">
        <v>1271</v>
      </c>
      <c r="G2" s="19" t="s">
        <v>29</v>
      </c>
      <c r="H2" s="19" t="s">
        <v>30</v>
      </c>
      <c r="I2" s="19" t="s">
        <v>31</v>
      </c>
      <c r="J2" s="19" t="s">
        <v>28</v>
      </c>
      <c r="K2" s="19" t="s">
        <v>14</v>
      </c>
    </row>
    <row r="3" spans="1:11" ht="45" customHeight="1" x14ac:dyDescent="0.3">
      <c r="A3" s="251" t="s">
        <v>2734</v>
      </c>
      <c r="B3" s="251" t="s">
        <v>2735</v>
      </c>
      <c r="C3" s="251" t="s">
        <v>2736</v>
      </c>
      <c r="D3" s="251" t="s">
        <v>2787</v>
      </c>
      <c r="E3" s="251" t="s">
        <v>16</v>
      </c>
      <c r="F3" s="251" t="s">
        <v>18</v>
      </c>
      <c r="G3" s="252"/>
      <c r="H3" s="252"/>
      <c r="I3" s="252"/>
      <c r="J3" s="251"/>
      <c r="K3" s="251" t="s">
        <v>2704</v>
      </c>
    </row>
    <row r="4" spans="1:11" ht="45" customHeight="1" x14ac:dyDescent="0.3">
      <c r="A4" s="251" t="s">
        <v>768</v>
      </c>
      <c r="B4" s="251" t="s">
        <v>769</v>
      </c>
      <c r="C4" s="251" t="s">
        <v>770</v>
      </c>
      <c r="D4" s="251" t="s">
        <v>2787</v>
      </c>
      <c r="E4" s="251" t="s">
        <v>20</v>
      </c>
      <c r="F4" s="251" t="s">
        <v>18</v>
      </c>
      <c r="G4" s="252"/>
      <c r="H4" s="252"/>
      <c r="I4" s="252"/>
      <c r="J4" s="251"/>
      <c r="K4" s="251" t="s">
        <v>19</v>
      </c>
    </row>
    <row r="5" spans="1:11" ht="45" customHeight="1" x14ac:dyDescent="0.3">
      <c r="A5" s="251" t="s">
        <v>772</v>
      </c>
      <c r="B5" s="251" t="s">
        <v>773</v>
      </c>
      <c r="C5" s="251" t="s">
        <v>774</v>
      </c>
      <c r="D5" s="251" t="s">
        <v>2787</v>
      </c>
      <c r="E5" s="251" t="s">
        <v>20</v>
      </c>
      <c r="F5" s="251" t="s">
        <v>18</v>
      </c>
      <c r="G5" s="252"/>
      <c r="H5" s="252"/>
      <c r="I5" s="252"/>
      <c r="J5" s="251"/>
      <c r="K5" s="251" t="s">
        <v>19</v>
      </c>
    </row>
    <row r="6" spans="1:11" ht="45" customHeight="1" x14ac:dyDescent="0.3">
      <c r="A6" s="251" t="s">
        <v>775</v>
      </c>
      <c r="B6" s="251" t="s">
        <v>776</v>
      </c>
      <c r="C6" s="251" t="s">
        <v>777</v>
      </c>
      <c r="D6" s="251" t="s">
        <v>2787</v>
      </c>
      <c r="E6" s="251" t="s">
        <v>20</v>
      </c>
      <c r="F6" s="251" t="s">
        <v>18</v>
      </c>
      <c r="G6" s="252"/>
      <c r="H6" s="252"/>
      <c r="I6" s="252"/>
      <c r="J6" s="251"/>
      <c r="K6" s="251" t="s">
        <v>19</v>
      </c>
    </row>
    <row r="7" spans="1:11" ht="45" customHeight="1" x14ac:dyDescent="0.3">
      <c r="A7" s="251" t="s">
        <v>778</v>
      </c>
      <c r="B7" s="251" t="s">
        <v>779</v>
      </c>
      <c r="C7" s="251" t="s">
        <v>780</v>
      </c>
      <c r="D7" s="251" t="s">
        <v>2787</v>
      </c>
      <c r="E7" s="251" t="s">
        <v>20</v>
      </c>
      <c r="F7" s="251" t="s">
        <v>18</v>
      </c>
      <c r="G7" s="252"/>
      <c r="H7" s="252"/>
      <c r="I7" s="252"/>
      <c r="J7" s="251"/>
      <c r="K7" s="251" t="s">
        <v>19</v>
      </c>
    </row>
    <row r="8" spans="1:11" ht="45" customHeight="1" x14ac:dyDescent="0.3">
      <c r="A8" s="251" t="s">
        <v>781</v>
      </c>
      <c r="B8" s="251" t="s">
        <v>782</v>
      </c>
      <c r="C8" s="251" t="s">
        <v>783</v>
      </c>
      <c r="D8" s="251" t="s">
        <v>2787</v>
      </c>
      <c r="E8" s="251" t="s">
        <v>20</v>
      </c>
      <c r="F8" s="251" t="s">
        <v>18</v>
      </c>
      <c r="G8" s="252"/>
      <c r="H8" s="252"/>
      <c r="I8" s="252"/>
      <c r="J8" s="251"/>
      <c r="K8" s="251" t="s">
        <v>19</v>
      </c>
    </row>
    <row r="9" spans="1:11" ht="45" customHeight="1" x14ac:dyDescent="0.3">
      <c r="A9" s="251" t="s">
        <v>784</v>
      </c>
      <c r="B9" s="251" t="s">
        <v>785</v>
      </c>
      <c r="C9" s="251" t="s">
        <v>786</v>
      </c>
      <c r="D9" s="251" t="s">
        <v>2787</v>
      </c>
      <c r="E9" s="251" t="s">
        <v>20</v>
      </c>
      <c r="F9" s="251" t="s">
        <v>18</v>
      </c>
      <c r="G9" s="252"/>
      <c r="H9" s="252"/>
      <c r="I9" s="252"/>
      <c r="J9" s="251"/>
      <c r="K9" s="251" t="s">
        <v>19</v>
      </c>
    </row>
    <row r="10" spans="1:11" ht="45" customHeight="1" x14ac:dyDescent="0.3">
      <c r="A10" s="251" t="s">
        <v>787</v>
      </c>
      <c r="B10" s="251" t="s">
        <v>788</v>
      </c>
      <c r="C10" s="251" t="s">
        <v>789</v>
      </c>
      <c r="D10" s="251" t="s">
        <v>2787</v>
      </c>
      <c r="E10" s="251" t="s">
        <v>20</v>
      </c>
      <c r="F10" s="251" t="s">
        <v>18</v>
      </c>
      <c r="G10" s="252"/>
      <c r="H10" s="252"/>
      <c r="I10" s="252"/>
      <c r="J10" s="251"/>
      <c r="K10" s="251" t="s">
        <v>19</v>
      </c>
    </row>
    <row r="11" spans="1:11" ht="45" customHeight="1" x14ac:dyDescent="0.3">
      <c r="A11" s="251" t="s">
        <v>790</v>
      </c>
      <c r="B11" s="251" t="s">
        <v>791</v>
      </c>
      <c r="C11" s="251" t="s">
        <v>792</v>
      </c>
      <c r="D11" s="251" t="s">
        <v>2787</v>
      </c>
      <c r="E11" s="251" t="s">
        <v>20</v>
      </c>
      <c r="F11" s="251" t="s">
        <v>18</v>
      </c>
      <c r="G11" s="252"/>
      <c r="H11" s="252"/>
      <c r="I11" s="252"/>
      <c r="J11" s="251"/>
      <c r="K11" s="251" t="s">
        <v>19</v>
      </c>
    </row>
    <row r="12" spans="1:11" ht="45" customHeight="1" x14ac:dyDescent="0.3">
      <c r="A12" s="251" t="s">
        <v>793</v>
      </c>
      <c r="B12" s="251" t="s">
        <v>794</v>
      </c>
      <c r="C12" s="251" t="s">
        <v>795</v>
      </c>
      <c r="D12" s="251" t="s">
        <v>2787</v>
      </c>
      <c r="E12" s="251" t="s">
        <v>20</v>
      </c>
      <c r="F12" s="251" t="s">
        <v>18</v>
      </c>
      <c r="G12" s="252"/>
      <c r="H12" s="252"/>
      <c r="I12" s="252"/>
      <c r="J12" s="251"/>
      <c r="K12" s="251" t="s">
        <v>19</v>
      </c>
    </row>
    <row r="13" spans="1:11" ht="45" customHeight="1" x14ac:dyDescent="0.3">
      <c r="A13" s="251" t="s">
        <v>796</v>
      </c>
      <c r="B13" s="251" t="s">
        <v>797</v>
      </c>
      <c r="C13" s="251" t="s">
        <v>798</v>
      </c>
      <c r="D13" s="251" t="s">
        <v>2787</v>
      </c>
      <c r="E13" s="251" t="s">
        <v>20</v>
      </c>
      <c r="F13" s="251" t="s">
        <v>18</v>
      </c>
      <c r="G13" s="252"/>
      <c r="H13" s="252"/>
      <c r="I13" s="252"/>
      <c r="J13" s="251"/>
      <c r="K13" s="251" t="s">
        <v>19</v>
      </c>
    </row>
    <row r="14" spans="1:11" ht="45" customHeight="1" x14ac:dyDescent="0.3">
      <c r="A14" s="251" t="s">
        <v>799</v>
      </c>
      <c r="B14" s="251" t="s">
        <v>800</v>
      </c>
      <c r="C14" s="251" t="s">
        <v>801</v>
      </c>
      <c r="D14" s="251" t="s">
        <v>2787</v>
      </c>
      <c r="E14" s="251" t="s">
        <v>20</v>
      </c>
      <c r="F14" s="251" t="s">
        <v>18</v>
      </c>
      <c r="G14" s="252"/>
      <c r="H14" s="252"/>
      <c r="I14" s="252"/>
      <c r="J14" s="251"/>
      <c r="K14" s="251" t="s">
        <v>19</v>
      </c>
    </row>
    <row r="15" spans="1:11" ht="45" customHeight="1" x14ac:dyDescent="0.3">
      <c r="A15" s="251" t="s">
        <v>802</v>
      </c>
      <c r="B15" s="251" t="s">
        <v>803</v>
      </c>
      <c r="C15" s="251" t="s">
        <v>804</v>
      </c>
      <c r="D15" s="251" t="s">
        <v>2787</v>
      </c>
      <c r="E15" s="251" t="s">
        <v>20</v>
      </c>
      <c r="F15" s="251" t="s">
        <v>18</v>
      </c>
      <c r="G15" s="252"/>
      <c r="H15" s="252"/>
      <c r="I15" s="252"/>
      <c r="J15" s="251"/>
      <c r="K15" s="251" t="s">
        <v>19</v>
      </c>
    </row>
    <row r="16" spans="1:11" ht="45" customHeight="1" x14ac:dyDescent="0.3">
      <c r="A16" s="251" t="s">
        <v>805</v>
      </c>
      <c r="B16" s="251" t="s">
        <v>806</v>
      </c>
      <c r="C16" s="251" t="s">
        <v>807</v>
      </c>
      <c r="D16" s="251" t="s">
        <v>2790</v>
      </c>
      <c r="E16" s="251" t="s">
        <v>20</v>
      </c>
      <c r="F16" s="251" t="s">
        <v>18</v>
      </c>
      <c r="G16" s="252"/>
      <c r="H16" s="252"/>
      <c r="I16" s="252"/>
      <c r="J16" s="251"/>
      <c r="K16" s="251"/>
    </row>
    <row r="17" spans="1:11" ht="45" customHeight="1" x14ac:dyDescent="0.3">
      <c r="A17" s="251" t="s">
        <v>808</v>
      </c>
      <c r="B17" s="251" t="s">
        <v>809</v>
      </c>
      <c r="C17" s="251" t="s">
        <v>810</v>
      </c>
      <c r="D17" s="251" t="s">
        <v>2790</v>
      </c>
      <c r="E17" s="251" t="s">
        <v>20</v>
      </c>
      <c r="F17" s="251" t="s">
        <v>18</v>
      </c>
      <c r="G17" s="252"/>
      <c r="H17" s="252"/>
      <c r="I17" s="252"/>
      <c r="J17" s="251"/>
      <c r="K17" s="251"/>
    </row>
    <row r="18" spans="1:11" ht="45" customHeight="1" x14ac:dyDescent="0.3">
      <c r="A18" s="251" t="s">
        <v>811</v>
      </c>
      <c r="B18" s="251" t="s">
        <v>812</v>
      </c>
      <c r="C18" s="251" t="s">
        <v>813</v>
      </c>
      <c r="D18" s="251" t="s">
        <v>2787</v>
      </c>
      <c r="E18" s="251" t="s">
        <v>16</v>
      </c>
      <c r="F18" s="251" t="s">
        <v>17</v>
      </c>
      <c r="G18" s="252"/>
      <c r="H18" s="252"/>
      <c r="I18" s="252"/>
      <c r="J18" s="251"/>
      <c r="K18" s="251" t="s">
        <v>19</v>
      </c>
    </row>
    <row r="19" spans="1:11" ht="45" customHeight="1" x14ac:dyDescent="0.3">
      <c r="A19" s="251" t="s">
        <v>814</v>
      </c>
      <c r="B19" s="251" t="s">
        <v>815</v>
      </c>
      <c r="C19" s="251" t="s">
        <v>816</v>
      </c>
      <c r="D19" s="251" t="s">
        <v>2787</v>
      </c>
      <c r="E19" s="251" t="s">
        <v>16</v>
      </c>
      <c r="F19" s="251" t="s">
        <v>17</v>
      </c>
      <c r="G19" s="252"/>
      <c r="H19" s="252"/>
      <c r="I19" s="252"/>
      <c r="J19" s="251"/>
      <c r="K19" s="251" t="s">
        <v>19</v>
      </c>
    </row>
    <row r="20" spans="1:11" ht="45" customHeight="1" x14ac:dyDescent="0.3">
      <c r="A20" s="251" t="s">
        <v>817</v>
      </c>
      <c r="B20" s="251" t="s">
        <v>818</v>
      </c>
      <c r="C20" s="251" t="s">
        <v>819</v>
      </c>
      <c r="D20" s="251" t="s">
        <v>2787</v>
      </c>
      <c r="E20" s="251" t="s">
        <v>16</v>
      </c>
      <c r="F20" s="251" t="s">
        <v>17</v>
      </c>
      <c r="G20" s="252"/>
      <c r="H20" s="252"/>
      <c r="I20" s="252"/>
      <c r="J20" s="251"/>
      <c r="K20" s="251" t="s">
        <v>19</v>
      </c>
    </row>
    <row r="21" spans="1:11" ht="45" customHeight="1" x14ac:dyDescent="0.3">
      <c r="A21" s="251" t="s">
        <v>820</v>
      </c>
      <c r="B21" s="251" t="s">
        <v>821</v>
      </c>
      <c r="C21" s="251" t="s">
        <v>822</v>
      </c>
      <c r="D21" s="251" t="s">
        <v>2787</v>
      </c>
      <c r="E21" s="251" t="s">
        <v>16</v>
      </c>
      <c r="F21" s="251" t="s">
        <v>17</v>
      </c>
      <c r="G21" s="252"/>
      <c r="H21" s="252"/>
      <c r="I21" s="252"/>
      <c r="J21" s="251"/>
      <c r="K21" s="251" t="s">
        <v>19</v>
      </c>
    </row>
    <row r="22" spans="1:11" ht="39.9" customHeight="1" x14ac:dyDescent="0.3"/>
  </sheetData>
  <conditionalFormatting sqref="A3:I30">
    <cfRule type="expression" dxfId="73" priority="2">
      <formula>$F3="m"</formula>
    </cfRule>
    <cfRule type="expression" dxfId="72" priority="3">
      <formula>$F3="d"</formula>
    </cfRule>
  </conditionalFormatting>
  <conditionalFormatting sqref="A3:K30">
    <cfRule type="expression" dxfId="71" priority="1">
      <formula>$F3="v"</formula>
    </cfRule>
    <cfRule type="expression" dxfId="70" priority="4">
      <formula>$F3="no"</formula>
    </cfRule>
  </conditionalFormatting>
  <printOptions verticalCentered="1"/>
  <pageMargins left="0.7" right="0.2" top="0.5" bottom="0.2" header="0.05" footer="0.3"/>
  <pageSetup orientation="landscape" r:id="rId1"/>
  <headerFooter>
    <oddHeader>&amp;L&amp;A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002E3-4194-4C86-A827-FABB748F932E}">
  <dimension ref="A2:K21"/>
  <sheetViews>
    <sheetView zoomScaleNormal="100" workbookViewId="0">
      <selection activeCell="K10" sqref="A3:K10"/>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437</v>
      </c>
      <c r="B3" s="251" t="s">
        <v>438</v>
      </c>
      <c r="C3" s="251" t="s">
        <v>439</v>
      </c>
      <c r="D3" s="251" t="s">
        <v>2787</v>
      </c>
      <c r="E3" s="251" t="s">
        <v>20</v>
      </c>
      <c r="F3" s="251" t="s">
        <v>17</v>
      </c>
      <c r="G3" s="252"/>
      <c r="H3" s="252"/>
      <c r="I3" s="252"/>
      <c r="J3" s="251"/>
      <c r="K3" s="251" t="s">
        <v>19</v>
      </c>
    </row>
    <row r="4" spans="1:11" ht="45" customHeight="1" x14ac:dyDescent="0.3">
      <c r="A4" s="251" t="s">
        <v>443</v>
      </c>
      <c r="B4" s="251" t="s">
        <v>444</v>
      </c>
      <c r="C4" s="251" t="s">
        <v>445</v>
      </c>
      <c r="D4" s="251" t="s">
        <v>2787</v>
      </c>
      <c r="E4" s="251" t="s">
        <v>20</v>
      </c>
      <c r="F4" s="251" t="s">
        <v>17</v>
      </c>
      <c r="G4" s="252"/>
      <c r="H4" s="252"/>
      <c r="I4" s="252"/>
      <c r="J4" s="251"/>
      <c r="K4" s="251" t="s">
        <v>19</v>
      </c>
    </row>
    <row r="5" spans="1:11" ht="45" customHeight="1" x14ac:dyDescent="0.3">
      <c r="A5" s="251" t="s">
        <v>446</v>
      </c>
      <c r="B5" s="251" t="s">
        <v>447</v>
      </c>
      <c r="C5" s="251" t="s">
        <v>448</v>
      </c>
      <c r="D5" s="251" t="s">
        <v>2787</v>
      </c>
      <c r="E5" s="251" t="s">
        <v>20</v>
      </c>
      <c r="F5" s="251" t="s">
        <v>17</v>
      </c>
      <c r="G5" s="252"/>
      <c r="H5" s="252"/>
      <c r="I5" s="252"/>
      <c r="J5" s="251"/>
      <c r="K5" s="251" t="s">
        <v>19</v>
      </c>
    </row>
    <row r="6" spans="1:11" ht="45" customHeight="1" x14ac:dyDescent="0.3">
      <c r="A6" s="251" t="s">
        <v>441</v>
      </c>
      <c r="B6" s="251" t="s">
        <v>442</v>
      </c>
      <c r="C6" s="251" t="s">
        <v>439</v>
      </c>
      <c r="D6" s="251" t="s">
        <v>2787</v>
      </c>
      <c r="E6" s="251" t="s">
        <v>20</v>
      </c>
      <c r="F6" s="251" t="s">
        <v>17</v>
      </c>
      <c r="G6" s="252"/>
      <c r="H6" s="252"/>
      <c r="I6" s="252"/>
      <c r="J6" s="251"/>
      <c r="K6" s="251" t="s">
        <v>19</v>
      </c>
    </row>
    <row r="7" spans="1:11" ht="45" customHeight="1" x14ac:dyDescent="0.3">
      <c r="A7" s="251" t="s">
        <v>449</v>
      </c>
      <c r="B7" s="251" t="s">
        <v>450</v>
      </c>
      <c r="C7" s="251" t="s">
        <v>451</v>
      </c>
      <c r="D7" s="251" t="s">
        <v>2787</v>
      </c>
      <c r="E7" s="251" t="s">
        <v>20</v>
      </c>
      <c r="F7" s="251" t="s">
        <v>17</v>
      </c>
      <c r="G7" s="252"/>
      <c r="H7" s="252"/>
      <c r="I7" s="252"/>
      <c r="J7" s="251"/>
      <c r="K7" s="251" t="s">
        <v>19</v>
      </c>
    </row>
    <row r="8" spans="1:11" ht="45" customHeight="1" x14ac:dyDescent="0.3">
      <c r="A8" s="251" t="s">
        <v>452</v>
      </c>
      <c r="B8" s="251" t="s">
        <v>453</v>
      </c>
      <c r="C8" s="251" t="s">
        <v>454</v>
      </c>
      <c r="D8" s="251" t="s">
        <v>2787</v>
      </c>
      <c r="E8" s="251" t="s">
        <v>20</v>
      </c>
      <c r="F8" s="251" t="s">
        <v>17</v>
      </c>
      <c r="G8" s="252"/>
      <c r="H8" s="252"/>
      <c r="I8" s="252"/>
      <c r="J8" s="251"/>
      <c r="K8" s="251" t="s">
        <v>19</v>
      </c>
    </row>
    <row r="9" spans="1:11" ht="45" customHeight="1" x14ac:dyDescent="0.3">
      <c r="A9" s="251" t="s">
        <v>455</v>
      </c>
      <c r="B9" s="251" t="s">
        <v>456</v>
      </c>
      <c r="C9" s="251" t="s">
        <v>457</v>
      </c>
      <c r="D9" s="251" t="s">
        <v>2787</v>
      </c>
      <c r="E9" s="251" t="s">
        <v>20</v>
      </c>
      <c r="F9" s="251" t="s">
        <v>18</v>
      </c>
      <c r="G9" s="252"/>
      <c r="H9" s="252"/>
      <c r="I9" s="252"/>
      <c r="J9" s="251"/>
      <c r="K9" s="251" t="s">
        <v>19</v>
      </c>
    </row>
    <row r="10" spans="1:11" ht="45" customHeight="1" x14ac:dyDescent="0.3">
      <c r="A10" s="251" t="s">
        <v>458</v>
      </c>
      <c r="B10" s="251" t="s">
        <v>459</v>
      </c>
      <c r="C10" s="251" t="s">
        <v>460</v>
      </c>
      <c r="D10" s="251" t="s">
        <v>2787</v>
      </c>
      <c r="E10" s="251" t="s">
        <v>20</v>
      </c>
      <c r="F10" s="251" t="s">
        <v>17</v>
      </c>
      <c r="G10" s="252"/>
      <c r="H10" s="252"/>
      <c r="I10" s="252"/>
      <c r="J10" s="251"/>
      <c r="K10" s="251"/>
    </row>
    <row r="11" spans="1:11" ht="45" customHeight="1" x14ac:dyDescent="0.3">
      <c r="A11" s="251"/>
      <c r="B11" s="251"/>
      <c r="C11" s="251"/>
      <c r="D11" s="251"/>
      <c r="E11" s="251"/>
      <c r="F11" s="251"/>
      <c r="G11" s="252"/>
      <c r="H11" s="252"/>
      <c r="I11" s="252"/>
      <c r="J11" s="251"/>
      <c r="K11" s="251"/>
    </row>
    <row r="12" spans="1:11" ht="45" customHeight="1" x14ac:dyDescent="0.3">
      <c r="A12" s="251"/>
      <c r="B12" s="251"/>
      <c r="C12" s="251"/>
      <c r="D12" s="251"/>
      <c r="E12" s="251"/>
      <c r="F12" s="251"/>
      <c r="G12" s="252"/>
      <c r="H12" s="252"/>
      <c r="I12" s="252"/>
      <c r="J12" s="251"/>
      <c r="K12" s="251"/>
    </row>
    <row r="13" spans="1:11" ht="15.6" x14ac:dyDescent="0.3">
      <c r="A13" s="5"/>
      <c r="B13" s="6"/>
      <c r="C13" s="6"/>
      <c r="D13" s="1"/>
      <c r="E13" s="1"/>
      <c r="F13" s="1"/>
      <c r="G13" s="2"/>
      <c r="H13" s="2"/>
      <c r="I13" s="2"/>
      <c r="J13" s="4"/>
      <c r="K13" s="1"/>
    </row>
    <row r="14" spans="1:11" ht="15.6" x14ac:dyDescent="0.3">
      <c r="A14" s="5"/>
      <c r="B14" s="6"/>
      <c r="C14" s="6"/>
      <c r="D14" s="1"/>
      <c r="E14" s="1"/>
      <c r="F14" s="1"/>
      <c r="G14" s="2"/>
      <c r="H14" s="2"/>
      <c r="I14" s="2"/>
      <c r="J14" s="4"/>
      <c r="K14" s="1"/>
    </row>
    <row r="15" spans="1:11" ht="15.6" x14ac:dyDescent="0.3">
      <c r="A15" s="5"/>
      <c r="B15" s="6"/>
      <c r="C15" s="6"/>
      <c r="D15" s="1"/>
      <c r="E15" s="1"/>
      <c r="F15" s="1"/>
      <c r="G15" s="2"/>
      <c r="H15" s="2"/>
      <c r="I15" s="2"/>
      <c r="J15" s="4"/>
      <c r="K15" s="1"/>
    </row>
    <row r="16" spans="1:11" ht="15.6" x14ac:dyDescent="0.3">
      <c r="A16" s="5"/>
      <c r="B16" s="6"/>
      <c r="C16" s="6"/>
      <c r="D16" s="1"/>
      <c r="E16" s="1"/>
      <c r="F16" s="1"/>
      <c r="G16" s="2"/>
      <c r="H16" s="2"/>
      <c r="I16" s="2"/>
      <c r="J16" s="4"/>
      <c r="K16" s="1"/>
    </row>
    <row r="17" spans="1:11" ht="15.6" x14ac:dyDescent="0.3">
      <c r="A17" s="5"/>
      <c r="B17" s="6"/>
      <c r="C17" s="6"/>
      <c r="D17" s="1"/>
      <c r="E17" s="1"/>
      <c r="F17" s="1"/>
      <c r="G17" s="2"/>
      <c r="H17" s="2"/>
      <c r="I17" s="2"/>
      <c r="J17" s="4"/>
      <c r="K17" s="1"/>
    </row>
    <row r="18" spans="1:11" ht="15.6" x14ac:dyDescent="0.3">
      <c r="A18" s="5"/>
      <c r="B18" s="6"/>
      <c r="C18" s="6"/>
      <c r="D18" s="1"/>
      <c r="E18" s="1"/>
      <c r="F18" s="1"/>
      <c r="G18" s="2"/>
      <c r="H18" s="2"/>
      <c r="I18" s="2"/>
      <c r="J18" s="4"/>
      <c r="K18" s="1"/>
    </row>
    <row r="19" spans="1:11" ht="15.6" x14ac:dyDescent="0.3">
      <c r="A19" s="5"/>
      <c r="B19" s="6"/>
      <c r="C19" s="6"/>
      <c r="D19" s="1"/>
      <c r="E19" s="1"/>
      <c r="F19" s="1"/>
      <c r="G19" s="2"/>
      <c r="H19" s="2"/>
      <c r="I19" s="2"/>
      <c r="J19" s="4"/>
      <c r="K19" s="1"/>
    </row>
    <row r="20" spans="1:11" ht="15.6" x14ac:dyDescent="0.3">
      <c r="A20" s="5"/>
      <c r="B20" s="6"/>
      <c r="C20" s="6"/>
      <c r="D20" s="1"/>
      <c r="E20" s="1"/>
      <c r="F20" s="1"/>
      <c r="G20" s="2"/>
      <c r="H20" s="2"/>
      <c r="I20" s="2"/>
      <c r="J20" s="4"/>
      <c r="K20" s="1"/>
    </row>
    <row r="21" spans="1:11" ht="15.6" x14ac:dyDescent="0.3">
      <c r="A21" s="5"/>
      <c r="B21" s="6"/>
      <c r="C21" s="6"/>
      <c r="D21" s="1"/>
      <c r="E21" s="1"/>
      <c r="F21" s="1"/>
      <c r="G21" s="2"/>
      <c r="H21" s="2"/>
      <c r="I21" s="2"/>
      <c r="J21" s="4"/>
      <c r="K21" s="1"/>
    </row>
  </sheetData>
  <conditionalFormatting sqref="A3:I21">
    <cfRule type="expression" dxfId="69" priority="2">
      <formula>$F3="m"</formula>
    </cfRule>
    <cfRule type="expression" dxfId="68" priority="3">
      <formula>$F3="d"</formula>
    </cfRule>
  </conditionalFormatting>
  <conditionalFormatting sqref="A3:K21">
    <cfRule type="expression" dxfId="67" priority="1">
      <formula>$F3="v"</formula>
    </cfRule>
    <cfRule type="expression" dxfId="66" priority="4">
      <formula>$F3="no"</formula>
    </cfRule>
  </conditionalFormatting>
  <pageMargins left="0.7" right="0.2" top="0.5" bottom="0.2" header="0.05" footer="0.3"/>
  <pageSetup orientation="landscape" r:id="rId1"/>
  <headerFooter>
    <oddHeader>&amp;L&amp;A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9E0D6-ADD2-483F-9A82-1635638FB364}">
  <dimension ref="A1:Q500"/>
  <sheetViews>
    <sheetView topLeftCell="A144" workbookViewId="0">
      <selection activeCell="E1" sqref="E1:J1"/>
    </sheetView>
  </sheetViews>
  <sheetFormatPr defaultRowHeight="14.4" x14ac:dyDescent="0.3"/>
  <cols>
    <col min="5" max="5" width="23" customWidth="1"/>
    <col min="6" max="6" width="12.77734375" customWidth="1"/>
    <col min="7" max="7" width="13.88671875" customWidth="1"/>
  </cols>
  <sheetData>
    <row r="1" spans="1:17" x14ac:dyDescent="0.3">
      <c r="E1">
        <f>COUNTA(A3:A1000)</f>
        <v>498</v>
      </c>
      <c r="F1">
        <f>E1/3</f>
        <v>166</v>
      </c>
      <c r="G1">
        <v>166</v>
      </c>
      <c r="J1">
        <f>COUNTIF(J3:J500,"Yes")</f>
        <v>204</v>
      </c>
    </row>
    <row r="2" spans="1:17" ht="28.8" x14ac:dyDescent="0.3">
      <c r="A2" s="285" t="s">
        <v>1400</v>
      </c>
      <c r="B2" s="285" t="s">
        <v>1401</v>
      </c>
      <c r="C2" s="285" t="s">
        <v>1402</v>
      </c>
      <c r="D2" s="285" t="s">
        <v>1403</v>
      </c>
      <c r="E2" s="285" t="s">
        <v>1279</v>
      </c>
      <c r="F2" s="285" t="s">
        <v>1404</v>
      </c>
      <c r="G2" s="285" t="s">
        <v>1405</v>
      </c>
      <c r="H2" s="285" t="s">
        <v>1406</v>
      </c>
      <c r="I2" s="285" t="s">
        <v>1407</v>
      </c>
      <c r="J2" s="285" t="s">
        <v>1408</v>
      </c>
      <c r="K2" s="285" t="s">
        <v>1409</v>
      </c>
      <c r="L2" s="285" t="s">
        <v>1280</v>
      </c>
      <c r="M2" s="285" t="s">
        <v>1410</v>
      </c>
      <c r="N2" s="285" t="s">
        <v>1411</v>
      </c>
      <c r="O2" s="285" t="s">
        <v>1412</v>
      </c>
      <c r="P2" s="285" t="s">
        <v>1413</v>
      </c>
      <c r="Q2" s="279"/>
    </row>
    <row r="3" spans="1:17" ht="43.2" x14ac:dyDescent="0.3">
      <c r="A3" s="270" t="s">
        <v>1527</v>
      </c>
      <c r="B3" s="271" t="s">
        <v>1528</v>
      </c>
      <c r="C3" s="271" t="s">
        <v>1529</v>
      </c>
      <c r="D3" s="271" t="s">
        <v>1530</v>
      </c>
      <c r="E3" s="286" t="s">
        <v>36</v>
      </c>
      <c r="F3" s="286" t="s">
        <v>37</v>
      </c>
      <c r="G3" s="286" t="s">
        <v>38</v>
      </c>
      <c r="H3" s="272" t="s">
        <v>1531</v>
      </c>
      <c r="I3" s="272" t="s">
        <v>20</v>
      </c>
      <c r="J3" s="272" t="s">
        <v>17</v>
      </c>
      <c r="K3" s="272" t="s">
        <v>1532</v>
      </c>
      <c r="L3" s="272" t="s">
        <v>39</v>
      </c>
      <c r="M3" s="271" t="s">
        <v>1533</v>
      </c>
      <c r="N3" s="271" t="s">
        <v>1534</v>
      </c>
      <c r="O3" s="272" t="s">
        <v>40</v>
      </c>
      <c r="P3" s="286" t="s">
        <v>1535</v>
      </c>
      <c r="Q3" s="273"/>
    </row>
    <row r="4" spans="1:17" ht="43.2" x14ac:dyDescent="0.3">
      <c r="A4" s="270" t="s">
        <v>1527</v>
      </c>
      <c r="B4" s="274" t="s">
        <v>2607</v>
      </c>
      <c r="C4" s="274" t="s">
        <v>1536</v>
      </c>
      <c r="D4" s="274" t="s">
        <v>1537</v>
      </c>
      <c r="E4" s="287" t="s">
        <v>41</v>
      </c>
      <c r="F4" s="287" t="s">
        <v>42</v>
      </c>
      <c r="G4" s="287" t="s">
        <v>43</v>
      </c>
      <c r="H4" s="275" t="s">
        <v>1531</v>
      </c>
      <c r="I4" s="275" t="s">
        <v>20</v>
      </c>
      <c r="J4" s="275" t="s">
        <v>17</v>
      </c>
      <c r="K4" s="275" t="s">
        <v>1532</v>
      </c>
      <c r="L4" s="275" t="s">
        <v>39</v>
      </c>
      <c r="M4" s="274" t="s">
        <v>1533</v>
      </c>
      <c r="N4" s="274" t="s">
        <v>1534</v>
      </c>
      <c r="O4" s="275" t="s">
        <v>40</v>
      </c>
      <c r="P4" s="287" t="s">
        <v>1535</v>
      </c>
      <c r="Q4" s="276"/>
    </row>
    <row r="5" spans="1:17" ht="43.2" x14ac:dyDescent="0.3">
      <c r="A5" s="270" t="s">
        <v>1527</v>
      </c>
      <c r="B5" s="271" t="s">
        <v>2607</v>
      </c>
      <c r="C5" s="271" t="s">
        <v>1538</v>
      </c>
      <c r="D5" s="271" t="s">
        <v>1539</v>
      </c>
      <c r="E5" s="286" t="s">
        <v>44</v>
      </c>
      <c r="F5" s="286" t="s">
        <v>45</v>
      </c>
      <c r="G5" s="286" t="s">
        <v>46</v>
      </c>
      <c r="H5" s="272" t="s">
        <v>1531</v>
      </c>
      <c r="I5" s="272" t="s">
        <v>20</v>
      </c>
      <c r="J5" s="272" t="s">
        <v>17</v>
      </c>
      <c r="K5" s="272" t="s">
        <v>1532</v>
      </c>
      <c r="L5" s="272" t="s">
        <v>39</v>
      </c>
      <c r="M5" s="271" t="s">
        <v>1540</v>
      </c>
      <c r="N5" s="271" t="s">
        <v>1534</v>
      </c>
      <c r="O5" s="272" t="s">
        <v>40</v>
      </c>
      <c r="P5" s="286" t="s">
        <v>1535</v>
      </c>
      <c r="Q5" s="273"/>
    </row>
    <row r="6" spans="1:17" ht="43.2" x14ac:dyDescent="0.3">
      <c r="A6" s="270" t="s">
        <v>1527</v>
      </c>
      <c r="B6" s="274" t="s">
        <v>1541</v>
      </c>
      <c r="C6" s="274" t="s">
        <v>1542</v>
      </c>
      <c r="D6" s="274" t="s">
        <v>1543</v>
      </c>
      <c r="E6" s="287" t="s">
        <v>47</v>
      </c>
      <c r="F6" s="287" t="s">
        <v>48</v>
      </c>
      <c r="G6" s="287" t="s">
        <v>49</v>
      </c>
      <c r="H6" s="275" t="s">
        <v>1531</v>
      </c>
      <c r="I6" s="275" t="s">
        <v>20</v>
      </c>
      <c r="J6" s="275" t="s">
        <v>17</v>
      </c>
      <c r="K6" s="275" t="s">
        <v>1532</v>
      </c>
      <c r="L6" s="275" t="s">
        <v>39</v>
      </c>
      <c r="M6" s="274" t="s">
        <v>1540</v>
      </c>
      <c r="N6" s="274" t="s">
        <v>1534</v>
      </c>
      <c r="O6" s="275" t="s">
        <v>40</v>
      </c>
      <c r="P6" s="287" t="s">
        <v>1535</v>
      </c>
      <c r="Q6" s="276"/>
    </row>
    <row r="7" spans="1:17" ht="43.2" x14ac:dyDescent="0.3">
      <c r="A7" s="270" t="s">
        <v>1527</v>
      </c>
      <c r="B7" s="271" t="s">
        <v>2608</v>
      </c>
      <c r="C7" s="271" t="s">
        <v>1544</v>
      </c>
      <c r="D7" s="271" t="s">
        <v>1545</v>
      </c>
      <c r="E7" s="286" t="s">
        <v>50</v>
      </c>
      <c r="F7" s="286" t="s">
        <v>51</v>
      </c>
      <c r="G7" s="286" t="s">
        <v>52</v>
      </c>
      <c r="H7" s="272" t="s">
        <v>1531</v>
      </c>
      <c r="I7" s="272" t="s">
        <v>20</v>
      </c>
      <c r="J7" s="272" t="s">
        <v>17</v>
      </c>
      <c r="K7" s="272" t="s">
        <v>1532</v>
      </c>
      <c r="L7" s="272" t="s">
        <v>39</v>
      </c>
      <c r="M7" s="271" t="s">
        <v>1540</v>
      </c>
      <c r="N7" s="271" t="s">
        <v>1534</v>
      </c>
      <c r="O7" s="272" t="s">
        <v>40</v>
      </c>
      <c r="P7" s="286" t="s">
        <v>1535</v>
      </c>
      <c r="Q7" s="273"/>
    </row>
    <row r="8" spans="1:17" ht="43.2" x14ac:dyDescent="0.3">
      <c r="A8" s="270" t="s">
        <v>1527</v>
      </c>
      <c r="B8" s="274" t="s">
        <v>2609</v>
      </c>
      <c r="C8" s="274" t="s">
        <v>1546</v>
      </c>
      <c r="D8" s="274" t="s">
        <v>1547</v>
      </c>
      <c r="E8" s="287" t="s">
        <v>53</v>
      </c>
      <c r="F8" s="287" t="s">
        <v>54</v>
      </c>
      <c r="G8" s="287" t="s">
        <v>55</v>
      </c>
      <c r="H8" s="275" t="s">
        <v>1531</v>
      </c>
      <c r="I8" s="275" t="s">
        <v>16</v>
      </c>
      <c r="J8" s="275" t="s">
        <v>17</v>
      </c>
      <c r="K8" s="275" t="s">
        <v>1532</v>
      </c>
      <c r="L8" s="275" t="s">
        <v>39</v>
      </c>
      <c r="M8" s="274" t="s">
        <v>1540</v>
      </c>
      <c r="N8" s="274" t="s">
        <v>1534</v>
      </c>
      <c r="O8" s="275" t="s">
        <v>40</v>
      </c>
      <c r="P8" s="287" t="s">
        <v>1535</v>
      </c>
      <c r="Q8" s="276"/>
    </row>
    <row r="9" spans="1:17" ht="43.2" x14ac:dyDescent="0.3">
      <c r="A9" s="270" t="s">
        <v>1527</v>
      </c>
      <c r="B9" s="271" t="s">
        <v>2607</v>
      </c>
      <c r="C9" s="271" t="s">
        <v>1548</v>
      </c>
      <c r="D9" s="271" t="s">
        <v>1549</v>
      </c>
      <c r="E9" s="286" t="s">
        <v>56</v>
      </c>
      <c r="F9" s="286" t="s">
        <v>57</v>
      </c>
      <c r="G9" s="286" t="s">
        <v>58</v>
      </c>
      <c r="H9" s="272" t="s">
        <v>1531</v>
      </c>
      <c r="I9" s="272" t="s">
        <v>16</v>
      </c>
      <c r="J9" s="272" t="s">
        <v>17</v>
      </c>
      <c r="K9" s="272" t="s">
        <v>1532</v>
      </c>
      <c r="L9" s="272" t="s">
        <v>39</v>
      </c>
      <c r="M9" s="271" t="s">
        <v>1540</v>
      </c>
      <c r="N9" s="271" t="s">
        <v>1534</v>
      </c>
      <c r="O9" s="272" t="s">
        <v>40</v>
      </c>
      <c r="P9" s="286" t="s">
        <v>1535</v>
      </c>
      <c r="Q9" s="273"/>
    </row>
    <row r="10" spans="1:17" ht="43.2" x14ac:dyDescent="0.3">
      <c r="A10" s="270" t="s">
        <v>1527</v>
      </c>
      <c r="B10" s="274" t="s">
        <v>1550</v>
      </c>
      <c r="C10" s="274" t="s">
        <v>1551</v>
      </c>
      <c r="D10" s="274" t="s">
        <v>1552</v>
      </c>
      <c r="E10" s="287" t="s">
        <v>59</v>
      </c>
      <c r="F10" s="287" t="s">
        <v>60</v>
      </c>
      <c r="G10" s="287" t="s">
        <v>61</v>
      </c>
      <c r="H10" s="275" t="s">
        <v>1531</v>
      </c>
      <c r="I10" s="275" t="s">
        <v>20</v>
      </c>
      <c r="J10" s="275" t="s">
        <v>17</v>
      </c>
      <c r="K10" s="275" t="s">
        <v>1532</v>
      </c>
      <c r="L10" s="275" t="s">
        <v>39</v>
      </c>
      <c r="M10" s="274" t="s">
        <v>1540</v>
      </c>
      <c r="N10" s="274" t="s">
        <v>1534</v>
      </c>
      <c r="O10" s="275" t="s">
        <v>40</v>
      </c>
      <c r="P10" s="287" t="s">
        <v>1535</v>
      </c>
      <c r="Q10" s="276"/>
    </row>
    <row r="11" spans="1:17" ht="43.2" x14ac:dyDescent="0.3">
      <c r="A11" s="270" t="s">
        <v>1527</v>
      </c>
      <c r="B11" s="271" t="s">
        <v>2609</v>
      </c>
      <c r="C11" s="271" t="s">
        <v>1553</v>
      </c>
      <c r="D11" s="271" t="s">
        <v>1554</v>
      </c>
      <c r="E11" s="286" t="s">
        <v>62</v>
      </c>
      <c r="F11" s="286" t="s">
        <v>63</v>
      </c>
      <c r="G11" s="286" t="s">
        <v>64</v>
      </c>
      <c r="H11" s="272" t="s">
        <v>1531</v>
      </c>
      <c r="I11" s="272" t="s">
        <v>20</v>
      </c>
      <c r="J11" s="272" t="s">
        <v>17</v>
      </c>
      <c r="K11" s="272" t="s">
        <v>1532</v>
      </c>
      <c r="L11" s="272" t="s">
        <v>39</v>
      </c>
      <c r="M11" s="271" t="s">
        <v>1540</v>
      </c>
      <c r="N11" s="271" t="s">
        <v>1534</v>
      </c>
      <c r="O11" s="272" t="s">
        <v>40</v>
      </c>
      <c r="P11" s="286" t="s">
        <v>1535</v>
      </c>
      <c r="Q11" s="273"/>
    </row>
    <row r="12" spans="1:17" ht="43.2" x14ac:dyDescent="0.3">
      <c r="A12" s="270" t="s">
        <v>1527</v>
      </c>
      <c r="B12" s="274" t="s">
        <v>2609</v>
      </c>
      <c r="C12" s="274" t="s">
        <v>1555</v>
      </c>
      <c r="D12" s="274" t="s">
        <v>1556</v>
      </c>
      <c r="E12" s="287" t="s">
        <v>65</v>
      </c>
      <c r="F12" s="287" t="s">
        <v>66</v>
      </c>
      <c r="G12" s="287" t="s">
        <v>67</v>
      </c>
      <c r="H12" s="275" t="s">
        <v>1531</v>
      </c>
      <c r="I12" s="275" t="s">
        <v>20</v>
      </c>
      <c r="J12" s="275" t="s">
        <v>17</v>
      </c>
      <c r="K12" s="275" t="s">
        <v>1532</v>
      </c>
      <c r="L12" s="275" t="s">
        <v>39</v>
      </c>
      <c r="M12" s="274" t="s">
        <v>1540</v>
      </c>
      <c r="N12" s="274" t="s">
        <v>1534</v>
      </c>
      <c r="O12" s="275" t="s">
        <v>40</v>
      </c>
      <c r="P12" s="287" t="s">
        <v>1535</v>
      </c>
      <c r="Q12" s="276"/>
    </row>
    <row r="13" spans="1:17" ht="43.2" x14ac:dyDescent="0.3">
      <c r="A13" s="270" t="s">
        <v>1527</v>
      </c>
      <c r="B13" s="271" t="s">
        <v>1557</v>
      </c>
      <c r="C13" s="271"/>
      <c r="D13" s="271" t="s">
        <v>1558</v>
      </c>
      <c r="E13" s="286" t="s">
        <v>68</v>
      </c>
      <c r="F13" s="286" t="s">
        <v>69</v>
      </c>
      <c r="G13" s="286" t="s">
        <v>70</v>
      </c>
      <c r="H13" s="272" t="s">
        <v>1531</v>
      </c>
      <c r="I13" s="272" t="s">
        <v>16</v>
      </c>
      <c r="J13" s="272" t="s">
        <v>18</v>
      </c>
      <c r="K13" s="272" t="s">
        <v>1559</v>
      </c>
      <c r="L13" s="272" t="s">
        <v>550</v>
      </c>
      <c r="M13" s="271" t="s">
        <v>1560</v>
      </c>
      <c r="N13" s="271" t="s">
        <v>1534</v>
      </c>
      <c r="O13" s="272" t="s">
        <v>24</v>
      </c>
      <c r="P13" s="286" t="s">
        <v>1535</v>
      </c>
      <c r="Q13" s="273"/>
    </row>
    <row r="14" spans="1:17" ht="43.2" x14ac:dyDescent="0.3">
      <c r="A14" s="270" t="s">
        <v>1527</v>
      </c>
      <c r="B14" s="274" t="s">
        <v>1561</v>
      </c>
      <c r="C14" s="274" t="s">
        <v>1562</v>
      </c>
      <c r="D14" s="274" t="s">
        <v>1563</v>
      </c>
      <c r="E14" s="287" t="s">
        <v>1436</v>
      </c>
      <c r="F14" s="287" t="s">
        <v>1437</v>
      </c>
      <c r="G14" s="287" t="s">
        <v>1438</v>
      </c>
      <c r="H14" s="275" t="s">
        <v>1564</v>
      </c>
      <c r="I14" s="275" t="s">
        <v>20</v>
      </c>
      <c r="J14" s="275" t="s">
        <v>18</v>
      </c>
      <c r="K14" s="275" t="s">
        <v>1565</v>
      </c>
      <c r="L14" s="275" t="s">
        <v>1441</v>
      </c>
      <c r="M14" s="274" t="s">
        <v>1566</v>
      </c>
      <c r="N14" s="274" t="s">
        <v>1567</v>
      </c>
      <c r="O14" s="275" t="s">
        <v>1435</v>
      </c>
      <c r="P14" s="287" t="s">
        <v>1535</v>
      </c>
      <c r="Q14" s="276"/>
    </row>
    <row r="15" spans="1:17" ht="43.2" x14ac:dyDescent="0.3">
      <c r="A15" s="270" t="s">
        <v>1527</v>
      </c>
      <c r="B15" s="277">
        <v>44728</v>
      </c>
      <c r="C15" s="271"/>
      <c r="D15" s="271" t="s">
        <v>1568</v>
      </c>
      <c r="E15" s="286" t="s">
        <v>71</v>
      </c>
      <c r="F15" s="286" t="s">
        <v>2610</v>
      </c>
      <c r="G15" s="286" t="s">
        <v>2611</v>
      </c>
      <c r="H15" s="272" t="s">
        <v>1531</v>
      </c>
      <c r="I15" s="272" t="s">
        <v>16</v>
      </c>
      <c r="J15" s="272" t="s">
        <v>18</v>
      </c>
      <c r="K15" s="272" t="s">
        <v>1569</v>
      </c>
      <c r="L15" s="272" t="s">
        <v>72</v>
      </c>
      <c r="M15" s="271" t="s">
        <v>1570</v>
      </c>
      <c r="N15" s="271" t="s">
        <v>1534</v>
      </c>
      <c r="O15" s="272" t="s">
        <v>1571</v>
      </c>
      <c r="P15" s="286" t="s">
        <v>1535</v>
      </c>
      <c r="Q15" s="273"/>
    </row>
    <row r="16" spans="1:17" ht="43.2" x14ac:dyDescent="0.3">
      <c r="A16" s="270" t="s">
        <v>1527</v>
      </c>
      <c r="B16" s="274" t="s">
        <v>1572</v>
      </c>
      <c r="C16" s="274"/>
      <c r="D16" s="274" t="s">
        <v>1573</v>
      </c>
      <c r="E16" s="287" t="s">
        <v>73</v>
      </c>
      <c r="F16" s="287" t="s">
        <v>1574</v>
      </c>
      <c r="G16" s="287" t="s">
        <v>1575</v>
      </c>
      <c r="H16" s="275" t="s">
        <v>1531</v>
      </c>
      <c r="I16" s="275" t="s">
        <v>16</v>
      </c>
      <c r="J16" s="275" t="s">
        <v>18</v>
      </c>
      <c r="K16" s="275" t="s">
        <v>1569</v>
      </c>
      <c r="L16" s="275" t="s">
        <v>72</v>
      </c>
      <c r="M16" s="274" t="s">
        <v>1570</v>
      </c>
      <c r="N16" s="274" t="s">
        <v>1534</v>
      </c>
      <c r="O16" s="275" t="s">
        <v>1571</v>
      </c>
      <c r="P16" s="287" t="s">
        <v>1535</v>
      </c>
      <c r="Q16" s="276"/>
    </row>
    <row r="17" spans="1:17" ht="43.2" x14ac:dyDescent="0.3">
      <c r="A17" s="270" t="s">
        <v>1527</v>
      </c>
      <c r="B17" s="271" t="s">
        <v>1576</v>
      </c>
      <c r="C17" s="271"/>
      <c r="D17" s="271" t="s">
        <v>1577</v>
      </c>
      <c r="E17" s="286" t="s">
        <v>75</v>
      </c>
      <c r="F17" s="286" t="s">
        <v>1578</v>
      </c>
      <c r="G17" s="286" t="s">
        <v>1579</v>
      </c>
      <c r="H17" s="272" t="s">
        <v>1531</v>
      </c>
      <c r="I17" s="272" t="s">
        <v>16</v>
      </c>
      <c r="J17" s="272" t="s">
        <v>17</v>
      </c>
      <c r="K17" s="272" t="s">
        <v>1569</v>
      </c>
      <c r="L17" s="272" t="s">
        <v>72</v>
      </c>
      <c r="M17" s="271" t="s">
        <v>1570</v>
      </c>
      <c r="N17" s="271" t="s">
        <v>1534</v>
      </c>
      <c r="O17" s="272" t="s">
        <v>1571</v>
      </c>
      <c r="P17" s="286" t="s">
        <v>1535</v>
      </c>
      <c r="Q17" s="273"/>
    </row>
    <row r="18" spans="1:17" ht="43.2" x14ac:dyDescent="0.3">
      <c r="A18" s="270" t="s">
        <v>1527</v>
      </c>
      <c r="B18" s="276"/>
      <c r="C18" s="274" t="s">
        <v>2612</v>
      </c>
      <c r="D18" s="274" t="s">
        <v>2613</v>
      </c>
      <c r="E18" s="287" t="s">
        <v>2614</v>
      </c>
      <c r="F18" s="287" t="s">
        <v>2615</v>
      </c>
      <c r="G18" s="287" t="s">
        <v>2616</v>
      </c>
      <c r="H18" s="275" t="s">
        <v>1564</v>
      </c>
      <c r="I18" s="275" t="s">
        <v>20</v>
      </c>
      <c r="J18" s="275" t="s">
        <v>18</v>
      </c>
      <c r="K18" s="275" t="s">
        <v>1632</v>
      </c>
      <c r="L18" s="275" t="s">
        <v>211</v>
      </c>
      <c r="M18" s="274" t="s">
        <v>2617</v>
      </c>
      <c r="N18" s="274" t="s">
        <v>1567</v>
      </c>
      <c r="O18" s="275"/>
      <c r="P18" s="287" t="s">
        <v>1535</v>
      </c>
      <c r="Q18" s="276"/>
    </row>
    <row r="19" spans="1:17" ht="43.2" x14ac:dyDescent="0.3">
      <c r="A19" s="270" t="s">
        <v>1527</v>
      </c>
      <c r="B19" s="273"/>
      <c r="C19" s="271" t="s">
        <v>2618</v>
      </c>
      <c r="D19" s="271" t="s">
        <v>2619</v>
      </c>
      <c r="E19" s="286" t="s">
        <v>2620</v>
      </c>
      <c r="F19" s="286" t="s">
        <v>2621</v>
      </c>
      <c r="G19" s="286" t="s">
        <v>2622</v>
      </c>
      <c r="H19" s="272" t="s">
        <v>1564</v>
      </c>
      <c r="I19" s="272" t="s">
        <v>20</v>
      </c>
      <c r="J19" s="272" t="s">
        <v>18</v>
      </c>
      <c r="K19" s="272" t="s">
        <v>1532</v>
      </c>
      <c r="L19" s="272" t="s">
        <v>841</v>
      </c>
      <c r="M19" s="271" t="s">
        <v>2617</v>
      </c>
      <c r="N19" s="271" t="s">
        <v>1567</v>
      </c>
      <c r="O19" s="272"/>
      <c r="P19" s="286" t="s">
        <v>1535</v>
      </c>
      <c r="Q19" s="273"/>
    </row>
    <row r="20" spans="1:17" ht="43.2" x14ac:dyDescent="0.3">
      <c r="A20" s="270" t="s">
        <v>1527</v>
      </c>
      <c r="B20" s="276"/>
      <c r="C20" s="274" t="s">
        <v>2623</v>
      </c>
      <c r="D20" s="274" t="s">
        <v>2624</v>
      </c>
      <c r="E20" s="287" t="s">
        <v>2625</v>
      </c>
      <c r="F20" s="287" t="s">
        <v>2626</v>
      </c>
      <c r="G20" s="287" t="s">
        <v>2627</v>
      </c>
      <c r="H20" s="275" t="s">
        <v>1564</v>
      </c>
      <c r="I20" s="275" t="s">
        <v>20</v>
      </c>
      <c r="J20" s="275" t="s">
        <v>18</v>
      </c>
      <c r="K20" s="275" t="s">
        <v>1559</v>
      </c>
      <c r="L20" s="275" t="s">
        <v>550</v>
      </c>
      <c r="M20" s="274" t="s">
        <v>2617</v>
      </c>
      <c r="N20" s="274" t="s">
        <v>1567</v>
      </c>
      <c r="O20" s="275"/>
      <c r="P20" s="287" t="s">
        <v>1535</v>
      </c>
      <c r="Q20" s="276"/>
    </row>
    <row r="21" spans="1:17" ht="43.2" x14ac:dyDescent="0.3">
      <c r="A21" s="270" t="s">
        <v>1527</v>
      </c>
      <c r="B21" s="273"/>
      <c r="C21" s="271" t="s">
        <v>2628</v>
      </c>
      <c r="D21" s="271" t="s">
        <v>2629</v>
      </c>
      <c r="E21" s="286" t="s">
        <v>2630</v>
      </c>
      <c r="F21" s="286" t="s">
        <v>2631</v>
      </c>
      <c r="G21" s="286" t="s">
        <v>2632</v>
      </c>
      <c r="H21" s="272" t="s">
        <v>1564</v>
      </c>
      <c r="I21" s="272" t="s">
        <v>20</v>
      </c>
      <c r="J21" s="272" t="s">
        <v>18</v>
      </c>
      <c r="K21" s="272" t="s">
        <v>1532</v>
      </c>
      <c r="L21" s="272" t="s">
        <v>476</v>
      </c>
      <c r="M21" s="271" t="s">
        <v>2617</v>
      </c>
      <c r="N21" s="271" t="s">
        <v>1567</v>
      </c>
      <c r="O21" s="272"/>
      <c r="P21" s="286" t="s">
        <v>1535</v>
      </c>
      <c r="Q21" s="273"/>
    </row>
    <row r="22" spans="1:17" ht="43.2" x14ac:dyDescent="0.3">
      <c r="A22" s="270" t="s">
        <v>1527</v>
      </c>
      <c r="B22" s="276"/>
      <c r="C22" s="274" t="s">
        <v>2633</v>
      </c>
      <c r="D22" s="274" t="s">
        <v>2634</v>
      </c>
      <c r="E22" s="287" t="s">
        <v>2635</v>
      </c>
      <c r="F22" s="287" t="s">
        <v>2636</v>
      </c>
      <c r="G22" s="287" t="s">
        <v>2637</v>
      </c>
      <c r="H22" s="275" t="s">
        <v>1564</v>
      </c>
      <c r="I22" s="275" t="s">
        <v>20</v>
      </c>
      <c r="J22" s="275" t="s">
        <v>18</v>
      </c>
      <c r="K22" s="275" t="s">
        <v>2110</v>
      </c>
      <c r="L22" s="275" t="s">
        <v>72</v>
      </c>
      <c r="M22" s="274" t="s">
        <v>2617</v>
      </c>
      <c r="N22" s="274" t="s">
        <v>1567</v>
      </c>
      <c r="O22" s="275"/>
      <c r="P22" s="287" t="s">
        <v>1535</v>
      </c>
      <c r="Q22" s="276"/>
    </row>
    <row r="23" spans="1:17" ht="43.2" x14ac:dyDescent="0.3">
      <c r="A23" s="270" t="s">
        <v>1527</v>
      </c>
      <c r="B23" s="271" t="s">
        <v>2638</v>
      </c>
      <c r="C23" s="271"/>
      <c r="D23" s="271" t="s">
        <v>1580</v>
      </c>
      <c r="E23" s="286" t="s">
        <v>78</v>
      </c>
      <c r="F23" s="286" t="s">
        <v>79</v>
      </c>
      <c r="G23" s="286" t="s">
        <v>80</v>
      </c>
      <c r="H23" s="272" t="s">
        <v>1531</v>
      </c>
      <c r="I23" s="272" t="s">
        <v>16</v>
      </c>
      <c r="J23" s="272" t="s">
        <v>17</v>
      </c>
      <c r="K23" s="272" t="s">
        <v>1559</v>
      </c>
      <c r="L23" s="272" t="s">
        <v>550</v>
      </c>
      <c r="M23" s="271" t="s">
        <v>2639</v>
      </c>
      <c r="N23" s="271" t="s">
        <v>1534</v>
      </c>
      <c r="O23" s="272" t="s">
        <v>21</v>
      </c>
      <c r="P23" s="286" t="s">
        <v>1535</v>
      </c>
      <c r="Q23" s="273"/>
    </row>
    <row r="24" spans="1:17" ht="43.2" x14ac:dyDescent="0.3">
      <c r="A24" s="270" t="s">
        <v>1527</v>
      </c>
      <c r="B24" s="274" t="s">
        <v>2638</v>
      </c>
      <c r="C24" s="274"/>
      <c r="D24" s="274" t="s">
        <v>1581</v>
      </c>
      <c r="E24" s="287" t="s">
        <v>81</v>
      </c>
      <c r="F24" s="287" t="s">
        <v>82</v>
      </c>
      <c r="G24" s="287" t="s">
        <v>83</v>
      </c>
      <c r="H24" s="275" t="s">
        <v>1531</v>
      </c>
      <c r="I24" s="275" t="s">
        <v>16</v>
      </c>
      <c r="J24" s="275" t="s">
        <v>17</v>
      </c>
      <c r="K24" s="275" t="s">
        <v>1559</v>
      </c>
      <c r="L24" s="275" t="s">
        <v>550</v>
      </c>
      <c r="M24" s="274" t="s">
        <v>2639</v>
      </c>
      <c r="N24" s="274" t="s">
        <v>1534</v>
      </c>
      <c r="O24" s="275" t="s">
        <v>21</v>
      </c>
      <c r="P24" s="287" t="s">
        <v>1535</v>
      </c>
      <c r="Q24" s="276"/>
    </row>
    <row r="25" spans="1:17" ht="43.2" x14ac:dyDescent="0.3">
      <c r="A25" s="270" t="s">
        <v>1527</v>
      </c>
      <c r="B25" s="271" t="s">
        <v>1582</v>
      </c>
      <c r="C25" s="271"/>
      <c r="D25" s="271" t="s">
        <v>1583</v>
      </c>
      <c r="E25" s="286" t="s">
        <v>84</v>
      </c>
      <c r="F25" s="286" t="s">
        <v>85</v>
      </c>
      <c r="G25" s="286" t="s">
        <v>86</v>
      </c>
      <c r="H25" s="272" t="s">
        <v>1531</v>
      </c>
      <c r="I25" s="272" t="s">
        <v>16</v>
      </c>
      <c r="J25" s="272" t="s">
        <v>17</v>
      </c>
      <c r="K25" s="272" t="s">
        <v>1559</v>
      </c>
      <c r="L25" s="272" t="s">
        <v>87</v>
      </c>
      <c r="M25" s="271" t="s">
        <v>2640</v>
      </c>
      <c r="N25" s="271" t="s">
        <v>1534</v>
      </c>
      <c r="O25" s="272" t="s">
        <v>88</v>
      </c>
      <c r="P25" s="286" t="s">
        <v>1535</v>
      </c>
      <c r="Q25" s="273"/>
    </row>
    <row r="26" spans="1:17" ht="43.2" x14ac:dyDescent="0.3">
      <c r="A26" s="270" t="s">
        <v>1527</v>
      </c>
      <c r="B26" s="274" t="s">
        <v>1557</v>
      </c>
      <c r="C26" s="274"/>
      <c r="D26" s="274" t="s">
        <v>1584</v>
      </c>
      <c r="E26" s="287" t="s">
        <v>89</v>
      </c>
      <c r="F26" s="287" t="s">
        <v>90</v>
      </c>
      <c r="G26" s="287" t="s">
        <v>91</v>
      </c>
      <c r="H26" s="275" t="s">
        <v>1531</v>
      </c>
      <c r="I26" s="275" t="s">
        <v>16</v>
      </c>
      <c r="J26" s="275" t="s">
        <v>18</v>
      </c>
      <c r="K26" s="275" t="s">
        <v>1559</v>
      </c>
      <c r="L26" s="275" t="s">
        <v>550</v>
      </c>
      <c r="M26" s="274" t="s">
        <v>1585</v>
      </c>
      <c r="N26" s="274" t="s">
        <v>1534</v>
      </c>
      <c r="O26" s="275" t="s">
        <v>23</v>
      </c>
      <c r="P26" s="287" t="s">
        <v>1535</v>
      </c>
      <c r="Q26" s="276"/>
    </row>
    <row r="27" spans="1:17" ht="43.2" x14ac:dyDescent="0.3">
      <c r="A27" s="270" t="s">
        <v>1527</v>
      </c>
      <c r="B27" s="271" t="s">
        <v>2641</v>
      </c>
      <c r="C27" s="271"/>
      <c r="D27" s="271" t="s">
        <v>1586</v>
      </c>
      <c r="E27" s="286" t="s">
        <v>92</v>
      </c>
      <c r="F27" s="286" t="s">
        <v>1587</v>
      </c>
      <c r="G27" s="286" t="s">
        <v>1588</v>
      </c>
      <c r="H27" s="272" t="s">
        <v>1531</v>
      </c>
      <c r="I27" s="272" t="s">
        <v>16</v>
      </c>
      <c r="J27" s="272" t="s">
        <v>17</v>
      </c>
      <c r="K27" s="272" t="s">
        <v>1569</v>
      </c>
      <c r="L27" s="272" t="s">
        <v>72</v>
      </c>
      <c r="M27" s="271" t="s">
        <v>1570</v>
      </c>
      <c r="N27" s="271" t="s">
        <v>1534</v>
      </c>
      <c r="O27" s="272" t="s">
        <v>1589</v>
      </c>
      <c r="P27" s="286" t="s">
        <v>1535</v>
      </c>
      <c r="Q27" s="273"/>
    </row>
    <row r="28" spans="1:17" ht="43.2" x14ac:dyDescent="0.3">
      <c r="A28" s="270" t="s">
        <v>1527</v>
      </c>
      <c r="B28" s="274" t="s">
        <v>2642</v>
      </c>
      <c r="C28" s="274"/>
      <c r="D28" s="274" t="s">
        <v>1590</v>
      </c>
      <c r="E28" s="287" t="s">
        <v>93</v>
      </c>
      <c r="F28" s="287" t="s">
        <v>94</v>
      </c>
      <c r="G28" s="287" t="s">
        <v>95</v>
      </c>
      <c r="H28" s="275" t="s">
        <v>1531</v>
      </c>
      <c r="I28" s="275" t="s">
        <v>16</v>
      </c>
      <c r="J28" s="275" t="s">
        <v>17</v>
      </c>
      <c r="K28" s="275" t="s">
        <v>1569</v>
      </c>
      <c r="L28" s="275" t="s">
        <v>96</v>
      </c>
      <c r="M28" s="274" t="s">
        <v>1591</v>
      </c>
      <c r="N28" s="274" t="s">
        <v>1534</v>
      </c>
      <c r="O28" s="275" t="s">
        <v>24</v>
      </c>
      <c r="P28" s="287" t="s">
        <v>1535</v>
      </c>
      <c r="Q28" s="276"/>
    </row>
    <row r="29" spans="1:17" ht="43.2" x14ac:dyDescent="0.3">
      <c r="A29" s="270" t="s">
        <v>1527</v>
      </c>
      <c r="B29" s="271" t="s">
        <v>2642</v>
      </c>
      <c r="C29" s="271"/>
      <c r="D29" s="271" t="s">
        <v>1592</v>
      </c>
      <c r="E29" s="286" t="s">
        <v>97</v>
      </c>
      <c r="F29" s="286" t="s">
        <v>98</v>
      </c>
      <c r="G29" s="286" t="s">
        <v>99</v>
      </c>
      <c r="H29" s="272" t="s">
        <v>1531</v>
      </c>
      <c r="I29" s="272" t="s">
        <v>16</v>
      </c>
      <c r="J29" s="272" t="s">
        <v>17</v>
      </c>
      <c r="K29" s="272" t="s">
        <v>1569</v>
      </c>
      <c r="L29" s="272" t="s">
        <v>96</v>
      </c>
      <c r="M29" s="271" t="s">
        <v>1591</v>
      </c>
      <c r="N29" s="271" t="s">
        <v>1534</v>
      </c>
      <c r="O29" s="272" t="s">
        <v>24</v>
      </c>
      <c r="P29" s="286" t="s">
        <v>1535</v>
      </c>
      <c r="Q29" s="273"/>
    </row>
    <row r="30" spans="1:17" ht="43.2" x14ac:dyDescent="0.3">
      <c r="A30" s="270" t="s">
        <v>1527</v>
      </c>
      <c r="B30" s="274" t="s">
        <v>2642</v>
      </c>
      <c r="C30" s="274"/>
      <c r="D30" s="274" t="s">
        <v>1594</v>
      </c>
      <c r="E30" s="287" t="s">
        <v>100</v>
      </c>
      <c r="F30" s="287" t="s">
        <v>101</v>
      </c>
      <c r="G30" s="287" t="s">
        <v>102</v>
      </c>
      <c r="H30" s="275" t="s">
        <v>1531</v>
      </c>
      <c r="I30" s="275" t="s">
        <v>16</v>
      </c>
      <c r="J30" s="275" t="s">
        <v>17</v>
      </c>
      <c r="K30" s="275" t="s">
        <v>1569</v>
      </c>
      <c r="L30" s="275" t="s">
        <v>96</v>
      </c>
      <c r="M30" s="274" t="s">
        <v>1591</v>
      </c>
      <c r="N30" s="274" t="s">
        <v>1534</v>
      </c>
      <c r="O30" s="275" t="s">
        <v>24</v>
      </c>
      <c r="P30" s="287" t="s">
        <v>1535</v>
      </c>
      <c r="Q30" s="276"/>
    </row>
    <row r="31" spans="1:17" ht="43.2" x14ac:dyDescent="0.3">
      <c r="A31" s="270" t="s">
        <v>1527</v>
      </c>
      <c r="B31" s="271" t="s">
        <v>2643</v>
      </c>
      <c r="C31" s="271"/>
      <c r="D31" s="271" t="s">
        <v>1595</v>
      </c>
      <c r="E31" s="286" t="s">
        <v>103</v>
      </c>
      <c r="F31" s="286" t="s">
        <v>104</v>
      </c>
      <c r="G31" s="286" t="s">
        <v>105</v>
      </c>
      <c r="H31" s="272" t="s">
        <v>1531</v>
      </c>
      <c r="I31" s="272" t="s">
        <v>16</v>
      </c>
      <c r="J31" s="272" t="s">
        <v>17</v>
      </c>
      <c r="K31" s="272" t="s">
        <v>1559</v>
      </c>
      <c r="L31" s="272" t="s">
        <v>550</v>
      </c>
      <c r="M31" s="271" t="s">
        <v>2639</v>
      </c>
      <c r="N31" s="271" t="s">
        <v>1534</v>
      </c>
      <c r="O31" s="272" t="s">
        <v>21</v>
      </c>
      <c r="P31" s="286" t="s">
        <v>1535</v>
      </c>
      <c r="Q31" s="273"/>
    </row>
    <row r="32" spans="1:17" ht="43.2" x14ac:dyDescent="0.3">
      <c r="A32" s="270" t="s">
        <v>1527</v>
      </c>
      <c r="B32" s="274" t="s">
        <v>1596</v>
      </c>
      <c r="C32" s="274"/>
      <c r="D32" s="274" t="s">
        <v>1597</v>
      </c>
      <c r="E32" s="287" t="s">
        <v>106</v>
      </c>
      <c r="F32" s="287" t="s">
        <v>107</v>
      </c>
      <c r="G32" s="287" t="s">
        <v>108</v>
      </c>
      <c r="H32" s="275" t="s">
        <v>1531</v>
      </c>
      <c r="I32" s="275" t="s">
        <v>20</v>
      </c>
      <c r="J32" s="275" t="s">
        <v>17</v>
      </c>
      <c r="K32" s="275" t="s">
        <v>1532</v>
      </c>
      <c r="L32" s="275" t="s">
        <v>109</v>
      </c>
      <c r="M32" s="274" t="s">
        <v>1598</v>
      </c>
      <c r="N32" s="274" t="s">
        <v>1534</v>
      </c>
      <c r="O32" s="275" t="s">
        <v>24</v>
      </c>
      <c r="P32" s="287" t="s">
        <v>1535</v>
      </c>
      <c r="Q32" s="276"/>
    </row>
    <row r="33" spans="1:17" ht="43.2" x14ac:dyDescent="0.3">
      <c r="A33" s="270" t="s">
        <v>1527</v>
      </c>
      <c r="B33" s="271" t="s">
        <v>1596</v>
      </c>
      <c r="C33" s="271"/>
      <c r="D33" s="271" t="s">
        <v>1599</v>
      </c>
      <c r="E33" s="286" t="s">
        <v>110</v>
      </c>
      <c r="F33" s="286" t="s">
        <v>111</v>
      </c>
      <c r="G33" s="286" t="s">
        <v>112</v>
      </c>
      <c r="H33" s="272" t="s">
        <v>1531</v>
      </c>
      <c r="I33" s="272" t="s">
        <v>20</v>
      </c>
      <c r="J33" s="272" t="s">
        <v>17</v>
      </c>
      <c r="K33" s="272" t="s">
        <v>1532</v>
      </c>
      <c r="L33" s="272" t="s">
        <v>109</v>
      </c>
      <c r="M33" s="271" t="s">
        <v>1598</v>
      </c>
      <c r="N33" s="271" t="s">
        <v>1534</v>
      </c>
      <c r="O33" s="272" t="s">
        <v>24</v>
      </c>
      <c r="P33" s="286" t="s">
        <v>1535</v>
      </c>
      <c r="Q33" s="273"/>
    </row>
    <row r="34" spans="1:17" ht="43.2" x14ac:dyDescent="0.3">
      <c r="A34" s="270" t="s">
        <v>1527</v>
      </c>
      <c r="B34" s="274" t="s">
        <v>1596</v>
      </c>
      <c r="C34" s="274"/>
      <c r="D34" s="274" t="s">
        <v>1600</v>
      </c>
      <c r="E34" s="287" t="s">
        <v>113</v>
      </c>
      <c r="F34" s="287" t="s">
        <v>114</v>
      </c>
      <c r="G34" s="287" t="s">
        <v>115</v>
      </c>
      <c r="H34" s="275" t="s">
        <v>1531</v>
      </c>
      <c r="I34" s="275" t="s">
        <v>20</v>
      </c>
      <c r="J34" s="275" t="s">
        <v>17</v>
      </c>
      <c r="K34" s="275" t="s">
        <v>1532</v>
      </c>
      <c r="L34" s="275" t="s">
        <v>109</v>
      </c>
      <c r="M34" s="274" t="s">
        <v>1598</v>
      </c>
      <c r="N34" s="274" t="s">
        <v>1534</v>
      </c>
      <c r="O34" s="275" t="s">
        <v>24</v>
      </c>
      <c r="P34" s="287" t="s">
        <v>1535</v>
      </c>
      <c r="Q34" s="276"/>
    </row>
    <row r="35" spans="1:17" ht="43.2" x14ac:dyDescent="0.3">
      <c r="A35" s="270" t="s">
        <v>1527</v>
      </c>
      <c r="B35" s="271" t="s">
        <v>1601</v>
      </c>
      <c r="C35" s="271"/>
      <c r="D35" s="271" t="s">
        <v>1602</v>
      </c>
      <c r="E35" s="286" t="s">
        <v>1603</v>
      </c>
      <c r="F35" s="286" t="s">
        <v>1604</v>
      </c>
      <c r="G35" s="286" t="s">
        <v>1605</v>
      </c>
      <c r="H35" s="272" t="s">
        <v>1531</v>
      </c>
      <c r="I35" s="272" t="s">
        <v>16</v>
      </c>
      <c r="J35" s="272" t="s">
        <v>17</v>
      </c>
      <c r="K35" s="272" t="s">
        <v>1569</v>
      </c>
      <c r="L35" s="272" t="s">
        <v>72</v>
      </c>
      <c r="M35" s="271" t="s">
        <v>1606</v>
      </c>
      <c r="N35" s="271" t="s">
        <v>1534</v>
      </c>
      <c r="O35" s="272" t="s">
        <v>1607</v>
      </c>
      <c r="P35" s="286" t="s">
        <v>1535</v>
      </c>
      <c r="Q35" s="273"/>
    </row>
    <row r="36" spans="1:17" ht="43.2" x14ac:dyDescent="0.3">
      <c r="A36" s="270" t="s">
        <v>1527</v>
      </c>
      <c r="B36" s="274" t="s">
        <v>1608</v>
      </c>
      <c r="C36" s="274" t="s">
        <v>1609</v>
      </c>
      <c r="D36" s="274" t="s">
        <v>1610</v>
      </c>
      <c r="E36" s="287" t="s">
        <v>116</v>
      </c>
      <c r="F36" s="287" t="s">
        <v>117</v>
      </c>
      <c r="G36" s="287" t="s">
        <v>118</v>
      </c>
      <c r="H36" s="275" t="s">
        <v>1531</v>
      </c>
      <c r="I36" s="275" t="s">
        <v>20</v>
      </c>
      <c r="J36" s="275" t="s">
        <v>17</v>
      </c>
      <c r="K36" s="275" t="s">
        <v>1611</v>
      </c>
      <c r="L36" s="275" t="s">
        <v>119</v>
      </c>
      <c r="M36" s="274" t="s">
        <v>1612</v>
      </c>
      <c r="N36" s="274" t="s">
        <v>1534</v>
      </c>
      <c r="O36" s="275" t="s">
        <v>120</v>
      </c>
      <c r="P36" s="287" t="s">
        <v>1535</v>
      </c>
      <c r="Q36" s="276"/>
    </row>
    <row r="37" spans="1:17" ht="43.2" x14ac:dyDescent="0.3">
      <c r="A37" s="270" t="s">
        <v>1527</v>
      </c>
      <c r="B37" s="271" t="s">
        <v>1613</v>
      </c>
      <c r="C37" s="271" t="s">
        <v>1614</v>
      </c>
      <c r="D37" s="271" t="s">
        <v>1615</v>
      </c>
      <c r="E37" s="286" t="s">
        <v>121</v>
      </c>
      <c r="F37" s="286" t="s">
        <v>122</v>
      </c>
      <c r="G37" s="286" t="s">
        <v>123</v>
      </c>
      <c r="H37" s="272" t="s">
        <v>1531</v>
      </c>
      <c r="I37" s="272" t="s">
        <v>20</v>
      </c>
      <c r="J37" s="272" t="s">
        <v>17</v>
      </c>
      <c r="K37" s="272" t="s">
        <v>1611</v>
      </c>
      <c r="L37" s="272" t="s">
        <v>119</v>
      </c>
      <c r="M37" s="271" t="s">
        <v>1612</v>
      </c>
      <c r="N37" s="271" t="s">
        <v>1534</v>
      </c>
      <c r="O37" s="272" t="s">
        <v>26</v>
      </c>
      <c r="P37" s="286" t="s">
        <v>1535</v>
      </c>
      <c r="Q37" s="273"/>
    </row>
    <row r="38" spans="1:17" ht="43.2" x14ac:dyDescent="0.3">
      <c r="A38" s="270" t="s">
        <v>1527</v>
      </c>
      <c r="B38" s="274" t="s">
        <v>1613</v>
      </c>
      <c r="C38" s="274" t="s">
        <v>1616</v>
      </c>
      <c r="D38" s="274" t="s">
        <v>1617</v>
      </c>
      <c r="E38" s="287" t="s">
        <v>124</v>
      </c>
      <c r="F38" s="287" t="s">
        <v>125</v>
      </c>
      <c r="G38" s="287" t="s">
        <v>126</v>
      </c>
      <c r="H38" s="275" t="s">
        <v>1564</v>
      </c>
      <c r="I38" s="275" t="s">
        <v>20</v>
      </c>
      <c r="J38" s="275" t="s">
        <v>17</v>
      </c>
      <c r="K38" s="275" t="s">
        <v>1611</v>
      </c>
      <c r="L38" s="275" t="s">
        <v>119</v>
      </c>
      <c r="M38" s="274" t="s">
        <v>1612</v>
      </c>
      <c r="N38" s="274" t="s">
        <v>1534</v>
      </c>
      <c r="O38" s="275" t="s">
        <v>120</v>
      </c>
      <c r="P38" s="287" t="s">
        <v>1535</v>
      </c>
      <c r="Q38" s="276"/>
    </row>
    <row r="39" spans="1:17" ht="43.2" x14ac:dyDescent="0.3">
      <c r="A39" s="270" t="s">
        <v>1527</v>
      </c>
      <c r="B39" s="271" t="s">
        <v>1541</v>
      </c>
      <c r="C39" s="271" t="s">
        <v>1618</v>
      </c>
      <c r="D39" s="271" t="s">
        <v>1619</v>
      </c>
      <c r="E39" s="286" t="s">
        <v>127</v>
      </c>
      <c r="F39" s="286" t="s">
        <v>128</v>
      </c>
      <c r="G39" s="286" t="s">
        <v>129</v>
      </c>
      <c r="H39" s="272" t="s">
        <v>1564</v>
      </c>
      <c r="I39" s="272" t="s">
        <v>20</v>
      </c>
      <c r="J39" s="272" t="s">
        <v>17</v>
      </c>
      <c r="K39" s="272" t="s">
        <v>1611</v>
      </c>
      <c r="L39" s="272" t="s">
        <v>119</v>
      </c>
      <c r="M39" s="271" t="s">
        <v>1612</v>
      </c>
      <c r="N39" s="271" t="s">
        <v>1534</v>
      </c>
      <c r="O39" s="272" t="s">
        <v>120</v>
      </c>
      <c r="P39" s="286" t="s">
        <v>1535</v>
      </c>
      <c r="Q39" s="273"/>
    </row>
    <row r="40" spans="1:17" ht="43.2" x14ac:dyDescent="0.3">
      <c r="A40" s="270" t="s">
        <v>1527</v>
      </c>
      <c r="B40" s="274" t="s">
        <v>1613</v>
      </c>
      <c r="C40" s="274" t="s">
        <v>1620</v>
      </c>
      <c r="D40" s="274" t="s">
        <v>1621</v>
      </c>
      <c r="E40" s="287" t="s">
        <v>130</v>
      </c>
      <c r="F40" s="287" t="s">
        <v>131</v>
      </c>
      <c r="G40" s="287" t="s">
        <v>132</v>
      </c>
      <c r="H40" s="275" t="s">
        <v>1564</v>
      </c>
      <c r="I40" s="275" t="s">
        <v>20</v>
      </c>
      <c r="J40" s="275" t="s">
        <v>17</v>
      </c>
      <c r="K40" s="275" t="s">
        <v>1611</v>
      </c>
      <c r="L40" s="275" t="s">
        <v>119</v>
      </c>
      <c r="M40" s="274" t="s">
        <v>1612</v>
      </c>
      <c r="N40" s="274" t="s">
        <v>1534</v>
      </c>
      <c r="O40" s="275" t="s">
        <v>120</v>
      </c>
      <c r="P40" s="287" t="s">
        <v>1535</v>
      </c>
      <c r="Q40" s="276"/>
    </row>
    <row r="41" spans="1:17" ht="43.2" x14ac:dyDescent="0.3">
      <c r="A41" s="270" t="s">
        <v>1527</v>
      </c>
      <c r="B41" s="271" t="s">
        <v>1613</v>
      </c>
      <c r="C41" s="271" t="s">
        <v>1622</v>
      </c>
      <c r="D41" s="271" t="s">
        <v>1623</v>
      </c>
      <c r="E41" s="286" t="s">
        <v>133</v>
      </c>
      <c r="F41" s="286" t="s">
        <v>134</v>
      </c>
      <c r="G41" s="286" t="s">
        <v>135</v>
      </c>
      <c r="H41" s="272" t="s">
        <v>1564</v>
      </c>
      <c r="I41" s="272" t="s">
        <v>20</v>
      </c>
      <c r="J41" s="272" t="s">
        <v>17</v>
      </c>
      <c r="K41" s="272" t="s">
        <v>1611</v>
      </c>
      <c r="L41" s="272" t="s">
        <v>119</v>
      </c>
      <c r="M41" s="271" t="s">
        <v>1612</v>
      </c>
      <c r="N41" s="271" t="s">
        <v>1534</v>
      </c>
      <c r="O41" s="272" t="s">
        <v>120</v>
      </c>
      <c r="P41" s="286" t="s">
        <v>1535</v>
      </c>
      <c r="Q41" s="273"/>
    </row>
    <row r="42" spans="1:17" ht="43.2" x14ac:dyDescent="0.3">
      <c r="A42" s="270" t="s">
        <v>1527</v>
      </c>
      <c r="B42" s="274" t="s">
        <v>2644</v>
      </c>
      <c r="C42" s="274"/>
      <c r="D42" s="274" t="s">
        <v>1624</v>
      </c>
      <c r="E42" s="287" t="s">
        <v>136</v>
      </c>
      <c r="F42" s="287" t="s">
        <v>137</v>
      </c>
      <c r="G42" s="287" t="s">
        <v>138</v>
      </c>
      <c r="H42" s="275" t="s">
        <v>1531</v>
      </c>
      <c r="I42" s="275" t="s">
        <v>16</v>
      </c>
      <c r="J42" s="275" t="s">
        <v>17</v>
      </c>
      <c r="K42" s="275" t="s">
        <v>1611</v>
      </c>
      <c r="L42" s="275" t="s">
        <v>119</v>
      </c>
      <c r="M42" s="274" t="s">
        <v>1612</v>
      </c>
      <c r="N42" s="274" t="s">
        <v>1534</v>
      </c>
      <c r="O42" s="275" t="s">
        <v>120</v>
      </c>
      <c r="P42" s="287" t="s">
        <v>1535</v>
      </c>
      <c r="Q42" s="276"/>
    </row>
    <row r="43" spans="1:17" ht="43.2" x14ac:dyDescent="0.3">
      <c r="A43" s="270" t="s">
        <v>1527</v>
      </c>
      <c r="B43" s="273"/>
      <c r="C43" s="271"/>
      <c r="D43" s="271" t="s">
        <v>2645</v>
      </c>
      <c r="E43" s="286" t="s">
        <v>2646</v>
      </c>
      <c r="F43" s="286" t="s">
        <v>2647</v>
      </c>
      <c r="G43" s="286" t="s">
        <v>2648</v>
      </c>
      <c r="H43" s="272" t="s">
        <v>1531</v>
      </c>
      <c r="I43" s="272" t="s">
        <v>16</v>
      </c>
      <c r="J43" s="272" t="s">
        <v>18</v>
      </c>
      <c r="K43" s="272" t="s">
        <v>1532</v>
      </c>
      <c r="L43" s="272" t="s">
        <v>399</v>
      </c>
      <c r="M43" s="271" t="s">
        <v>1869</v>
      </c>
      <c r="N43" s="271" t="s">
        <v>1534</v>
      </c>
      <c r="O43" s="272" t="s">
        <v>2649</v>
      </c>
      <c r="P43" s="286" t="s">
        <v>1535</v>
      </c>
      <c r="Q43" s="273"/>
    </row>
    <row r="44" spans="1:17" ht="43.2" x14ac:dyDescent="0.3">
      <c r="A44" s="270" t="s">
        <v>1527</v>
      </c>
      <c r="B44" s="274" t="s">
        <v>1625</v>
      </c>
      <c r="C44" s="274" t="s">
        <v>1626</v>
      </c>
      <c r="D44" s="274" t="s">
        <v>1627</v>
      </c>
      <c r="E44" s="287" t="s">
        <v>139</v>
      </c>
      <c r="F44" s="287" t="s">
        <v>140</v>
      </c>
      <c r="G44" s="287" t="s">
        <v>141</v>
      </c>
      <c r="H44" s="275" t="s">
        <v>1531</v>
      </c>
      <c r="I44" s="275" t="s">
        <v>16</v>
      </c>
      <c r="J44" s="275" t="s">
        <v>18</v>
      </c>
      <c r="K44" s="275" t="s">
        <v>1559</v>
      </c>
      <c r="L44" s="275" t="s">
        <v>550</v>
      </c>
      <c r="M44" s="274" t="s">
        <v>1628</v>
      </c>
      <c r="N44" s="274" t="s">
        <v>1534</v>
      </c>
      <c r="O44" s="275" t="s">
        <v>23</v>
      </c>
      <c r="P44" s="287" t="s">
        <v>1535</v>
      </c>
      <c r="Q44" s="276"/>
    </row>
    <row r="45" spans="1:17" ht="43.2" x14ac:dyDescent="0.3">
      <c r="A45" s="270" t="s">
        <v>1527</v>
      </c>
      <c r="B45" s="271" t="s">
        <v>1629</v>
      </c>
      <c r="C45" s="271" t="s">
        <v>1630</v>
      </c>
      <c r="D45" s="271" t="s">
        <v>1631</v>
      </c>
      <c r="E45" s="286" t="s">
        <v>1443</v>
      </c>
      <c r="F45" s="286" t="s">
        <v>1444</v>
      </c>
      <c r="G45" s="286" t="s">
        <v>1445</v>
      </c>
      <c r="H45" s="272" t="s">
        <v>1564</v>
      </c>
      <c r="I45" s="272" t="s">
        <v>20</v>
      </c>
      <c r="J45" s="272" t="s">
        <v>17</v>
      </c>
      <c r="K45" s="272" t="s">
        <v>1632</v>
      </c>
      <c r="L45" s="272" t="s">
        <v>145</v>
      </c>
      <c r="M45" s="271" t="s">
        <v>1633</v>
      </c>
      <c r="N45" s="271" t="s">
        <v>1534</v>
      </c>
      <c r="O45" s="272" t="s">
        <v>1442</v>
      </c>
      <c r="P45" s="286" t="s">
        <v>1535</v>
      </c>
      <c r="Q45" s="273"/>
    </row>
    <row r="46" spans="1:17" ht="43.2" x14ac:dyDescent="0.3">
      <c r="A46" s="270" t="s">
        <v>1527</v>
      </c>
      <c r="B46" s="274" t="s">
        <v>1634</v>
      </c>
      <c r="C46" s="274" t="s">
        <v>1635</v>
      </c>
      <c r="D46" s="274" t="s">
        <v>1636</v>
      </c>
      <c r="E46" s="287" t="s">
        <v>142</v>
      </c>
      <c r="F46" s="287" t="s">
        <v>143</v>
      </c>
      <c r="G46" s="287" t="s">
        <v>144</v>
      </c>
      <c r="H46" s="275" t="s">
        <v>1637</v>
      </c>
      <c r="I46" s="275" t="s">
        <v>20</v>
      </c>
      <c r="J46" s="275" t="s">
        <v>18</v>
      </c>
      <c r="K46" s="275" t="s">
        <v>1632</v>
      </c>
      <c r="L46" s="275" t="s">
        <v>145</v>
      </c>
      <c r="M46" s="274" t="s">
        <v>1638</v>
      </c>
      <c r="N46" s="274" t="s">
        <v>1567</v>
      </c>
      <c r="O46" s="275"/>
      <c r="P46" s="287" t="s">
        <v>1535</v>
      </c>
      <c r="Q46" s="276"/>
    </row>
    <row r="47" spans="1:17" ht="43.2" x14ac:dyDescent="0.3">
      <c r="A47" s="270" t="s">
        <v>1527</v>
      </c>
      <c r="B47" s="271" t="s">
        <v>1634</v>
      </c>
      <c r="C47" s="271" t="s">
        <v>1639</v>
      </c>
      <c r="D47" s="271" t="s">
        <v>1640</v>
      </c>
      <c r="E47" s="286" t="s">
        <v>146</v>
      </c>
      <c r="F47" s="286" t="s">
        <v>147</v>
      </c>
      <c r="G47" s="286" t="s">
        <v>148</v>
      </c>
      <c r="H47" s="272" t="s">
        <v>1637</v>
      </c>
      <c r="I47" s="272" t="s">
        <v>20</v>
      </c>
      <c r="J47" s="272" t="s">
        <v>18</v>
      </c>
      <c r="K47" s="272" t="s">
        <v>1632</v>
      </c>
      <c r="L47" s="272" t="s">
        <v>145</v>
      </c>
      <c r="M47" s="271" t="s">
        <v>1638</v>
      </c>
      <c r="N47" s="271" t="s">
        <v>1567</v>
      </c>
      <c r="O47" s="272"/>
      <c r="P47" s="286" t="s">
        <v>1535</v>
      </c>
      <c r="Q47" s="273"/>
    </row>
    <row r="48" spans="1:17" ht="43.2" x14ac:dyDescent="0.3">
      <c r="A48" s="270" t="s">
        <v>1527</v>
      </c>
      <c r="B48" s="274" t="s">
        <v>1582</v>
      </c>
      <c r="C48" s="274"/>
      <c r="D48" s="274" t="s">
        <v>1641</v>
      </c>
      <c r="E48" s="287" t="s">
        <v>149</v>
      </c>
      <c r="F48" s="287" t="s">
        <v>150</v>
      </c>
      <c r="G48" s="287" t="s">
        <v>151</v>
      </c>
      <c r="H48" s="275" t="s">
        <v>1531</v>
      </c>
      <c r="I48" s="275" t="s">
        <v>16</v>
      </c>
      <c r="J48" s="275" t="s">
        <v>17</v>
      </c>
      <c r="K48" s="275" t="s">
        <v>1559</v>
      </c>
      <c r="L48" s="275" t="s">
        <v>87</v>
      </c>
      <c r="M48" s="274" t="s">
        <v>2640</v>
      </c>
      <c r="N48" s="274" t="s">
        <v>1534</v>
      </c>
      <c r="O48" s="275" t="s">
        <v>88</v>
      </c>
      <c r="P48" s="287" t="s">
        <v>1535</v>
      </c>
      <c r="Q48" s="276"/>
    </row>
    <row r="49" spans="1:17" ht="43.2" x14ac:dyDescent="0.3">
      <c r="A49" s="270" t="s">
        <v>1527</v>
      </c>
      <c r="B49" s="271" t="s">
        <v>1629</v>
      </c>
      <c r="C49" s="271" t="s">
        <v>1642</v>
      </c>
      <c r="D49" s="271" t="s">
        <v>1643</v>
      </c>
      <c r="E49" s="286" t="s">
        <v>1446</v>
      </c>
      <c r="F49" s="286" t="s">
        <v>1447</v>
      </c>
      <c r="G49" s="286" t="s">
        <v>1448</v>
      </c>
      <c r="H49" s="272" t="s">
        <v>1564</v>
      </c>
      <c r="I49" s="272" t="s">
        <v>20</v>
      </c>
      <c r="J49" s="272" t="s">
        <v>17</v>
      </c>
      <c r="K49" s="272" t="s">
        <v>1632</v>
      </c>
      <c r="L49" s="272" t="s">
        <v>145</v>
      </c>
      <c r="M49" s="271" t="s">
        <v>1633</v>
      </c>
      <c r="N49" s="271" t="s">
        <v>1534</v>
      </c>
      <c r="O49" s="272" t="s">
        <v>1442</v>
      </c>
      <c r="P49" s="286" t="s">
        <v>1535</v>
      </c>
      <c r="Q49" s="273"/>
    </row>
    <row r="50" spans="1:17" ht="43.2" x14ac:dyDescent="0.3">
      <c r="A50" s="270" t="s">
        <v>1527</v>
      </c>
      <c r="B50" s="274" t="s">
        <v>1629</v>
      </c>
      <c r="C50" s="274" t="s">
        <v>1644</v>
      </c>
      <c r="D50" s="274" t="s">
        <v>1645</v>
      </c>
      <c r="E50" s="287" t="s">
        <v>1449</v>
      </c>
      <c r="F50" s="287" t="s">
        <v>1450</v>
      </c>
      <c r="G50" s="287" t="s">
        <v>1451</v>
      </c>
      <c r="H50" s="275" t="s">
        <v>1564</v>
      </c>
      <c r="I50" s="275" t="s">
        <v>20</v>
      </c>
      <c r="J50" s="275" t="s">
        <v>17</v>
      </c>
      <c r="K50" s="275" t="s">
        <v>1632</v>
      </c>
      <c r="L50" s="275" t="s">
        <v>145</v>
      </c>
      <c r="M50" s="274" t="s">
        <v>1633</v>
      </c>
      <c r="N50" s="274" t="s">
        <v>1534</v>
      </c>
      <c r="O50" s="275" t="s">
        <v>1442</v>
      </c>
      <c r="P50" s="287" t="s">
        <v>1535</v>
      </c>
      <c r="Q50" s="276"/>
    </row>
    <row r="51" spans="1:17" ht="43.2" x14ac:dyDescent="0.3">
      <c r="A51" s="270" t="s">
        <v>1527</v>
      </c>
      <c r="B51" s="271" t="s">
        <v>1629</v>
      </c>
      <c r="C51" s="271" t="s">
        <v>1646</v>
      </c>
      <c r="D51" s="271" t="s">
        <v>1647</v>
      </c>
      <c r="E51" s="286" t="s">
        <v>1452</v>
      </c>
      <c r="F51" s="286" t="s">
        <v>1453</v>
      </c>
      <c r="G51" s="286" t="s">
        <v>1454</v>
      </c>
      <c r="H51" s="272" t="s">
        <v>1564</v>
      </c>
      <c r="I51" s="272" t="s">
        <v>20</v>
      </c>
      <c r="J51" s="272" t="s">
        <v>17</v>
      </c>
      <c r="K51" s="272" t="s">
        <v>1632</v>
      </c>
      <c r="L51" s="272" t="s">
        <v>145</v>
      </c>
      <c r="M51" s="271" t="s">
        <v>1633</v>
      </c>
      <c r="N51" s="271" t="s">
        <v>1534</v>
      </c>
      <c r="O51" s="272" t="s">
        <v>1442</v>
      </c>
      <c r="P51" s="286" t="s">
        <v>1535</v>
      </c>
      <c r="Q51" s="273"/>
    </row>
    <row r="52" spans="1:17" ht="43.2" x14ac:dyDescent="0.3">
      <c r="A52" s="270" t="s">
        <v>1527</v>
      </c>
      <c r="B52" s="274" t="s">
        <v>1572</v>
      </c>
      <c r="C52" s="274"/>
      <c r="D52" s="274" t="s">
        <v>1648</v>
      </c>
      <c r="E52" s="287" t="s">
        <v>152</v>
      </c>
      <c r="F52" s="287" t="s">
        <v>1649</v>
      </c>
      <c r="G52" s="287" t="s">
        <v>1650</v>
      </c>
      <c r="H52" s="275" t="s">
        <v>1531</v>
      </c>
      <c r="I52" s="275" t="s">
        <v>16</v>
      </c>
      <c r="J52" s="275" t="s">
        <v>18</v>
      </c>
      <c r="K52" s="275" t="s">
        <v>1569</v>
      </c>
      <c r="L52" s="275" t="s">
        <v>72</v>
      </c>
      <c r="M52" s="274" t="s">
        <v>1570</v>
      </c>
      <c r="N52" s="274" t="s">
        <v>1534</v>
      </c>
      <c r="O52" s="275" t="s">
        <v>1571</v>
      </c>
      <c r="P52" s="287" t="s">
        <v>1535</v>
      </c>
      <c r="Q52" s="276"/>
    </row>
    <row r="53" spans="1:17" ht="43.2" x14ac:dyDescent="0.3">
      <c r="A53" s="270" t="s">
        <v>1527</v>
      </c>
      <c r="B53" s="271" t="s">
        <v>1651</v>
      </c>
      <c r="C53" s="271"/>
      <c r="D53" s="271" t="s">
        <v>1652</v>
      </c>
      <c r="E53" s="286" t="s">
        <v>153</v>
      </c>
      <c r="F53" s="286" t="s">
        <v>154</v>
      </c>
      <c r="G53" s="286" t="s">
        <v>155</v>
      </c>
      <c r="H53" s="272" t="s">
        <v>1531</v>
      </c>
      <c r="I53" s="272" t="s">
        <v>16</v>
      </c>
      <c r="J53" s="272" t="s">
        <v>18</v>
      </c>
      <c r="K53" s="272" t="s">
        <v>1559</v>
      </c>
      <c r="L53" s="272" t="s">
        <v>87</v>
      </c>
      <c r="M53" s="271" t="s">
        <v>2640</v>
      </c>
      <c r="N53" s="271" t="s">
        <v>1534</v>
      </c>
      <c r="O53" s="272" t="s">
        <v>88</v>
      </c>
      <c r="P53" s="286" t="s">
        <v>1535</v>
      </c>
      <c r="Q53" s="273"/>
    </row>
    <row r="54" spans="1:17" ht="43.2" x14ac:dyDescent="0.3">
      <c r="A54" s="270" t="s">
        <v>1527</v>
      </c>
      <c r="B54" s="274" t="s">
        <v>1653</v>
      </c>
      <c r="C54" s="274"/>
      <c r="D54" s="274" t="s">
        <v>1654</v>
      </c>
      <c r="E54" s="287" t="s">
        <v>156</v>
      </c>
      <c r="F54" s="287" t="s">
        <v>1655</v>
      </c>
      <c r="G54" s="287" t="s">
        <v>1656</v>
      </c>
      <c r="H54" s="275" t="s">
        <v>1531</v>
      </c>
      <c r="I54" s="275" t="s">
        <v>16</v>
      </c>
      <c r="J54" s="275" t="s">
        <v>17</v>
      </c>
      <c r="K54" s="275" t="s">
        <v>1569</v>
      </c>
      <c r="L54" s="275" t="s">
        <v>72</v>
      </c>
      <c r="M54" s="274" t="s">
        <v>1570</v>
      </c>
      <c r="N54" s="274" t="s">
        <v>1534</v>
      </c>
      <c r="O54" s="275" t="s">
        <v>1571</v>
      </c>
      <c r="P54" s="287" t="s">
        <v>1535</v>
      </c>
      <c r="Q54" s="276"/>
    </row>
    <row r="55" spans="1:17" ht="43.2" x14ac:dyDescent="0.3">
      <c r="A55" s="270" t="s">
        <v>1527</v>
      </c>
      <c r="B55" s="271" t="s">
        <v>1653</v>
      </c>
      <c r="C55" s="271"/>
      <c r="D55" s="271" t="s">
        <v>1657</v>
      </c>
      <c r="E55" s="286" t="s">
        <v>157</v>
      </c>
      <c r="F55" s="286" t="s">
        <v>1658</v>
      </c>
      <c r="G55" s="286" t="s">
        <v>1659</v>
      </c>
      <c r="H55" s="272" t="s">
        <v>1531</v>
      </c>
      <c r="I55" s="272" t="s">
        <v>16</v>
      </c>
      <c r="J55" s="272" t="s">
        <v>17</v>
      </c>
      <c r="K55" s="272" t="s">
        <v>1569</v>
      </c>
      <c r="L55" s="272" t="s">
        <v>72</v>
      </c>
      <c r="M55" s="271" t="s">
        <v>1570</v>
      </c>
      <c r="N55" s="271" t="s">
        <v>1534</v>
      </c>
      <c r="O55" s="272" t="s">
        <v>1571</v>
      </c>
      <c r="P55" s="286" t="s">
        <v>1535</v>
      </c>
      <c r="Q55" s="273"/>
    </row>
    <row r="56" spans="1:17" ht="43.2" x14ac:dyDescent="0.3">
      <c r="A56" s="270" t="s">
        <v>1527</v>
      </c>
      <c r="B56" s="274" t="s">
        <v>1653</v>
      </c>
      <c r="C56" s="274"/>
      <c r="D56" s="274" t="s">
        <v>1660</v>
      </c>
      <c r="E56" s="287" t="s">
        <v>158</v>
      </c>
      <c r="F56" s="287" t="s">
        <v>1661</v>
      </c>
      <c r="G56" s="287" t="s">
        <v>1662</v>
      </c>
      <c r="H56" s="275" t="s">
        <v>1531</v>
      </c>
      <c r="I56" s="275" t="s">
        <v>16</v>
      </c>
      <c r="J56" s="275" t="s">
        <v>17</v>
      </c>
      <c r="K56" s="275" t="s">
        <v>1569</v>
      </c>
      <c r="L56" s="275" t="s">
        <v>72</v>
      </c>
      <c r="M56" s="274" t="s">
        <v>1570</v>
      </c>
      <c r="N56" s="274" t="s">
        <v>1534</v>
      </c>
      <c r="O56" s="275" t="s">
        <v>1571</v>
      </c>
      <c r="P56" s="287" t="s">
        <v>1535</v>
      </c>
      <c r="Q56" s="276"/>
    </row>
    <row r="57" spans="1:17" ht="43.2" x14ac:dyDescent="0.3">
      <c r="A57" s="270" t="s">
        <v>1527</v>
      </c>
      <c r="B57" s="271" t="s">
        <v>1663</v>
      </c>
      <c r="C57" s="271"/>
      <c r="D57" s="271" t="s">
        <v>1664</v>
      </c>
      <c r="E57" s="286" t="s">
        <v>159</v>
      </c>
      <c r="F57" s="286" t="s">
        <v>160</v>
      </c>
      <c r="G57" s="286" t="s">
        <v>161</v>
      </c>
      <c r="H57" s="272" t="s">
        <v>1637</v>
      </c>
      <c r="I57" s="272" t="s">
        <v>16</v>
      </c>
      <c r="J57" s="272" t="s">
        <v>18</v>
      </c>
      <c r="K57" s="272" t="s">
        <v>1532</v>
      </c>
      <c r="L57" s="272" t="s">
        <v>39</v>
      </c>
      <c r="M57" s="271" t="s">
        <v>1665</v>
      </c>
      <c r="N57" s="271" t="s">
        <v>1534</v>
      </c>
      <c r="O57" s="272" t="s">
        <v>162</v>
      </c>
      <c r="P57" s="286" t="s">
        <v>1535</v>
      </c>
      <c r="Q57" s="273"/>
    </row>
    <row r="58" spans="1:17" ht="43.2" x14ac:dyDescent="0.3">
      <c r="A58" s="270" t="s">
        <v>1527</v>
      </c>
      <c r="B58" s="274" t="s">
        <v>1666</v>
      </c>
      <c r="C58" s="274"/>
      <c r="D58" s="274" t="s">
        <v>1667</v>
      </c>
      <c r="E58" s="287" t="s">
        <v>163</v>
      </c>
      <c r="F58" s="287" t="s">
        <v>164</v>
      </c>
      <c r="G58" s="287" t="s">
        <v>165</v>
      </c>
      <c r="H58" s="275" t="s">
        <v>1564</v>
      </c>
      <c r="I58" s="275" t="s">
        <v>16</v>
      </c>
      <c r="J58" s="275" t="s">
        <v>18</v>
      </c>
      <c r="K58" s="275" t="s">
        <v>1569</v>
      </c>
      <c r="L58" s="275" t="s">
        <v>166</v>
      </c>
      <c r="M58" s="274" t="s">
        <v>1668</v>
      </c>
      <c r="N58" s="274" t="s">
        <v>1567</v>
      </c>
      <c r="O58" s="275"/>
      <c r="P58" s="287" t="s">
        <v>1535</v>
      </c>
      <c r="Q58" s="276"/>
    </row>
    <row r="59" spans="1:17" ht="43.2" x14ac:dyDescent="0.3">
      <c r="A59" s="270" t="s">
        <v>1527</v>
      </c>
      <c r="B59" s="271" t="s">
        <v>1666</v>
      </c>
      <c r="C59" s="271"/>
      <c r="D59" s="271" t="s">
        <v>1669</v>
      </c>
      <c r="E59" s="286" t="s">
        <v>167</v>
      </c>
      <c r="F59" s="286" t="s">
        <v>168</v>
      </c>
      <c r="G59" s="286" t="s">
        <v>169</v>
      </c>
      <c r="H59" s="272" t="s">
        <v>1564</v>
      </c>
      <c r="I59" s="272" t="s">
        <v>16</v>
      </c>
      <c r="J59" s="272" t="s">
        <v>18</v>
      </c>
      <c r="K59" s="272" t="s">
        <v>1569</v>
      </c>
      <c r="L59" s="272" t="s">
        <v>166</v>
      </c>
      <c r="M59" s="271" t="s">
        <v>1668</v>
      </c>
      <c r="N59" s="271" t="s">
        <v>1534</v>
      </c>
      <c r="O59" s="272" t="s">
        <v>24</v>
      </c>
      <c r="P59" s="286" t="s">
        <v>1535</v>
      </c>
      <c r="Q59" s="273"/>
    </row>
    <row r="60" spans="1:17" ht="43.2" x14ac:dyDescent="0.3">
      <c r="A60" s="270" t="s">
        <v>1527</v>
      </c>
      <c r="B60" s="274" t="s">
        <v>2650</v>
      </c>
      <c r="C60" s="274"/>
      <c r="D60" s="274" t="s">
        <v>1670</v>
      </c>
      <c r="E60" s="287" t="s">
        <v>170</v>
      </c>
      <c r="F60" s="287" t="s">
        <v>171</v>
      </c>
      <c r="G60" s="287" t="s">
        <v>172</v>
      </c>
      <c r="H60" s="275" t="s">
        <v>1564</v>
      </c>
      <c r="I60" s="275" t="s">
        <v>16</v>
      </c>
      <c r="J60" s="275" t="s">
        <v>17</v>
      </c>
      <c r="K60" s="275" t="s">
        <v>1569</v>
      </c>
      <c r="L60" s="275" t="s">
        <v>166</v>
      </c>
      <c r="M60" s="274" t="s">
        <v>1668</v>
      </c>
      <c r="N60" s="274" t="s">
        <v>1567</v>
      </c>
      <c r="O60" s="275" t="s">
        <v>24</v>
      </c>
      <c r="P60" s="287" t="s">
        <v>1535</v>
      </c>
      <c r="Q60" s="276"/>
    </row>
    <row r="61" spans="1:17" ht="43.2" x14ac:dyDescent="0.3">
      <c r="A61" s="270" t="s">
        <v>1527</v>
      </c>
      <c r="B61" s="271" t="s">
        <v>2650</v>
      </c>
      <c r="C61" s="271"/>
      <c r="D61" s="271" t="s">
        <v>1671</v>
      </c>
      <c r="E61" s="286" t="s">
        <v>173</v>
      </c>
      <c r="F61" s="286" t="s">
        <v>2651</v>
      </c>
      <c r="G61" s="286" t="s">
        <v>2652</v>
      </c>
      <c r="H61" s="272" t="s">
        <v>1564</v>
      </c>
      <c r="I61" s="272" t="s">
        <v>16</v>
      </c>
      <c r="J61" s="272" t="s">
        <v>17</v>
      </c>
      <c r="K61" s="272" t="s">
        <v>1569</v>
      </c>
      <c r="L61" s="272" t="s">
        <v>166</v>
      </c>
      <c r="M61" s="271" t="s">
        <v>1668</v>
      </c>
      <c r="N61" s="271" t="s">
        <v>1567</v>
      </c>
      <c r="O61" s="272"/>
      <c r="P61" s="286" t="s">
        <v>1535</v>
      </c>
      <c r="Q61" s="273"/>
    </row>
    <row r="62" spans="1:17" ht="43.2" x14ac:dyDescent="0.3">
      <c r="A62" s="270" t="s">
        <v>1527</v>
      </c>
      <c r="B62" s="274" t="s">
        <v>2650</v>
      </c>
      <c r="C62" s="274"/>
      <c r="D62" s="274" t="s">
        <v>1672</v>
      </c>
      <c r="E62" s="287" t="s">
        <v>174</v>
      </c>
      <c r="F62" s="287" t="s">
        <v>175</v>
      </c>
      <c r="G62" s="287" t="s">
        <v>176</v>
      </c>
      <c r="H62" s="275" t="s">
        <v>1564</v>
      </c>
      <c r="I62" s="275" t="s">
        <v>16</v>
      </c>
      <c r="J62" s="275" t="s">
        <v>17</v>
      </c>
      <c r="K62" s="275" t="s">
        <v>1569</v>
      </c>
      <c r="L62" s="275" t="s">
        <v>166</v>
      </c>
      <c r="M62" s="274" t="s">
        <v>1668</v>
      </c>
      <c r="N62" s="274" t="s">
        <v>1534</v>
      </c>
      <c r="O62" s="275" t="s">
        <v>24</v>
      </c>
      <c r="P62" s="287" t="s">
        <v>1535</v>
      </c>
      <c r="Q62" s="276"/>
    </row>
    <row r="63" spans="1:17" ht="43.2" x14ac:dyDescent="0.3">
      <c r="A63" s="270" t="s">
        <v>1527</v>
      </c>
      <c r="B63" s="271" t="s">
        <v>2650</v>
      </c>
      <c r="C63" s="271"/>
      <c r="D63" s="271" t="s">
        <v>1673</v>
      </c>
      <c r="E63" s="286" t="s">
        <v>177</v>
      </c>
      <c r="F63" s="286" t="s">
        <v>178</v>
      </c>
      <c r="G63" s="286" t="s">
        <v>179</v>
      </c>
      <c r="H63" s="272" t="s">
        <v>1564</v>
      </c>
      <c r="I63" s="272" t="s">
        <v>16</v>
      </c>
      <c r="J63" s="272" t="s">
        <v>17</v>
      </c>
      <c r="K63" s="272" t="s">
        <v>1569</v>
      </c>
      <c r="L63" s="272" t="s">
        <v>166</v>
      </c>
      <c r="M63" s="271" t="s">
        <v>1668</v>
      </c>
      <c r="N63" s="271" t="s">
        <v>1534</v>
      </c>
      <c r="O63" s="272" t="s">
        <v>24</v>
      </c>
      <c r="P63" s="286" t="s">
        <v>1535</v>
      </c>
      <c r="Q63" s="273"/>
    </row>
    <row r="64" spans="1:17" ht="43.2" x14ac:dyDescent="0.3">
      <c r="A64" s="270" t="s">
        <v>1527</v>
      </c>
      <c r="B64" s="274" t="s">
        <v>2650</v>
      </c>
      <c r="C64" s="274"/>
      <c r="D64" s="274" t="s">
        <v>1674</v>
      </c>
      <c r="E64" s="287" t="s">
        <v>180</v>
      </c>
      <c r="F64" s="287" t="s">
        <v>181</v>
      </c>
      <c r="G64" s="287" t="s">
        <v>182</v>
      </c>
      <c r="H64" s="275" t="s">
        <v>1564</v>
      </c>
      <c r="I64" s="275" t="s">
        <v>16</v>
      </c>
      <c r="J64" s="275" t="s">
        <v>17</v>
      </c>
      <c r="K64" s="275" t="s">
        <v>1569</v>
      </c>
      <c r="L64" s="275" t="s">
        <v>166</v>
      </c>
      <c r="M64" s="274" t="s">
        <v>1668</v>
      </c>
      <c r="N64" s="274" t="s">
        <v>1534</v>
      </c>
      <c r="O64" s="275" t="s">
        <v>24</v>
      </c>
      <c r="P64" s="287" t="s">
        <v>1535</v>
      </c>
      <c r="Q64" s="276"/>
    </row>
    <row r="65" spans="1:17" ht="43.2" x14ac:dyDescent="0.3">
      <c r="A65" s="270" t="s">
        <v>1527</v>
      </c>
      <c r="B65" s="271" t="s">
        <v>2650</v>
      </c>
      <c r="C65" s="271"/>
      <c r="D65" s="271" t="s">
        <v>1675</v>
      </c>
      <c r="E65" s="286" t="s">
        <v>183</v>
      </c>
      <c r="F65" s="286" t="s">
        <v>184</v>
      </c>
      <c r="G65" s="286" t="s">
        <v>185</v>
      </c>
      <c r="H65" s="272" t="s">
        <v>1564</v>
      </c>
      <c r="I65" s="272" t="s">
        <v>16</v>
      </c>
      <c r="J65" s="272" t="s">
        <v>17</v>
      </c>
      <c r="K65" s="272" t="s">
        <v>1569</v>
      </c>
      <c r="L65" s="272" t="s">
        <v>166</v>
      </c>
      <c r="M65" s="271" t="s">
        <v>1668</v>
      </c>
      <c r="N65" s="271" t="s">
        <v>1534</v>
      </c>
      <c r="O65" s="272" t="s">
        <v>24</v>
      </c>
      <c r="P65" s="286" t="s">
        <v>1535</v>
      </c>
      <c r="Q65" s="273"/>
    </row>
    <row r="66" spans="1:17" ht="43.2" x14ac:dyDescent="0.3">
      <c r="A66" s="270" t="s">
        <v>1527</v>
      </c>
      <c r="B66" s="274" t="s">
        <v>2650</v>
      </c>
      <c r="C66" s="274"/>
      <c r="D66" s="274" t="s">
        <v>1676</v>
      </c>
      <c r="E66" s="287" t="s">
        <v>186</v>
      </c>
      <c r="F66" s="287" t="s">
        <v>187</v>
      </c>
      <c r="G66" s="287" t="s">
        <v>188</v>
      </c>
      <c r="H66" s="275" t="s">
        <v>1564</v>
      </c>
      <c r="I66" s="275" t="s">
        <v>16</v>
      </c>
      <c r="J66" s="275" t="s">
        <v>17</v>
      </c>
      <c r="K66" s="275" t="s">
        <v>1569</v>
      </c>
      <c r="L66" s="275" t="s">
        <v>166</v>
      </c>
      <c r="M66" s="274" t="s">
        <v>1668</v>
      </c>
      <c r="N66" s="274" t="s">
        <v>1534</v>
      </c>
      <c r="O66" s="275" t="s">
        <v>24</v>
      </c>
      <c r="P66" s="287" t="s">
        <v>1535</v>
      </c>
      <c r="Q66" s="276"/>
    </row>
    <row r="67" spans="1:17" ht="43.2" x14ac:dyDescent="0.3">
      <c r="A67" s="270" t="s">
        <v>1527</v>
      </c>
      <c r="B67" s="271" t="s">
        <v>2653</v>
      </c>
      <c r="C67" s="271"/>
      <c r="D67" s="271" t="s">
        <v>1677</v>
      </c>
      <c r="E67" s="286" t="s">
        <v>189</v>
      </c>
      <c r="F67" s="286" t="s">
        <v>190</v>
      </c>
      <c r="G67" s="286" t="s">
        <v>191</v>
      </c>
      <c r="H67" s="272" t="s">
        <v>1564</v>
      </c>
      <c r="I67" s="272" t="s">
        <v>16</v>
      </c>
      <c r="J67" s="272" t="s">
        <v>17</v>
      </c>
      <c r="K67" s="272" t="s">
        <v>1569</v>
      </c>
      <c r="L67" s="272" t="s">
        <v>166</v>
      </c>
      <c r="M67" s="271" t="s">
        <v>1668</v>
      </c>
      <c r="N67" s="271" t="s">
        <v>1534</v>
      </c>
      <c r="O67" s="272" t="s">
        <v>24</v>
      </c>
      <c r="P67" s="286" t="s">
        <v>1535</v>
      </c>
      <c r="Q67" s="273"/>
    </row>
    <row r="68" spans="1:17" ht="43.2" x14ac:dyDescent="0.3">
      <c r="A68" s="270" t="s">
        <v>1527</v>
      </c>
      <c r="B68" s="274" t="s">
        <v>2653</v>
      </c>
      <c r="C68" s="274"/>
      <c r="D68" s="274" t="s">
        <v>1678</v>
      </c>
      <c r="E68" s="287" t="s">
        <v>192</v>
      </c>
      <c r="F68" s="287" t="s">
        <v>2654</v>
      </c>
      <c r="G68" s="287" t="s">
        <v>2655</v>
      </c>
      <c r="H68" s="275" t="s">
        <v>1531</v>
      </c>
      <c r="I68" s="275" t="s">
        <v>16</v>
      </c>
      <c r="J68" s="275" t="s">
        <v>17</v>
      </c>
      <c r="K68" s="275" t="s">
        <v>1569</v>
      </c>
      <c r="L68" s="275" t="s">
        <v>166</v>
      </c>
      <c r="M68" s="274" t="s">
        <v>1668</v>
      </c>
      <c r="N68" s="274" t="s">
        <v>1567</v>
      </c>
      <c r="O68" s="275"/>
      <c r="P68" s="287" t="s">
        <v>1535</v>
      </c>
      <c r="Q68" s="276"/>
    </row>
    <row r="69" spans="1:17" ht="43.2" x14ac:dyDescent="0.3">
      <c r="A69" s="270" t="s">
        <v>1527</v>
      </c>
      <c r="B69" s="271" t="s">
        <v>2653</v>
      </c>
      <c r="C69" s="271"/>
      <c r="D69" s="271" t="s">
        <v>1679</v>
      </c>
      <c r="E69" s="286" t="s">
        <v>193</v>
      </c>
      <c r="F69" s="286" t="s">
        <v>194</v>
      </c>
      <c r="G69" s="286" t="s">
        <v>195</v>
      </c>
      <c r="H69" s="272" t="s">
        <v>1531</v>
      </c>
      <c r="I69" s="272" t="s">
        <v>16</v>
      </c>
      <c r="J69" s="272" t="s">
        <v>17</v>
      </c>
      <c r="K69" s="272" t="s">
        <v>1569</v>
      </c>
      <c r="L69" s="272" t="s">
        <v>166</v>
      </c>
      <c r="M69" s="271" t="s">
        <v>1668</v>
      </c>
      <c r="N69" s="271" t="s">
        <v>1567</v>
      </c>
      <c r="O69" s="272"/>
      <c r="P69" s="286" t="s">
        <v>1535</v>
      </c>
      <c r="Q69" s="273"/>
    </row>
    <row r="70" spans="1:17" ht="43.2" x14ac:dyDescent="0.3">
      <c r="A70" s="270" t="s">
        <v>1527</v>
      </c>
      <c r="B70" s="274" t="s">
        <v>2653</v>
      </c>
      <c r="C70" s="274"/>
      <c r="D70" s="274" t="s">
        <v>1680</v>
      </c>
      <c r="E70" s="287" t="s">
        <v>196</v>
      </c>
      <c r="F70" s="287" t="s">
        <v>197</v>
      </c>
      <c r="G70" s="287" t="s">
        <v>198</v>
      </c>
      <c r="H70" s="275" t="s">
        <v>1531</v>
      </c>
      <c r="I70" s="275" t="s">
        <v>16</v>
      </c>
      <c r="J70" s="275" t="s">
        <v>17</v>
      </c>
      <c r="K70" s="275" t="s">
        <v>1569</v>
      </c>
      <c r="L70" s="275" t="s">
        <v>166</v>
      </c>
      <c r="M70" s="274" t="s">
        <v>1668</v>
      </c>
      <c r="N70" s="274" t="s">
        <v>1567</v>
      </c>
      <c r="O70" s="275"/>
      <c r="P70" s="287" t="s">
        <v>1535</v>
      </c>
      <c r="Q70" s="276"/>
    </row>
    <row r="71" spans="1:17" ht="43.2" x14ac:dyDescent="0.3">
      <c r="A71" s="270" t="s">
        <v>1527</v>
      </c>
      <c r="B71" s="271" t="s">
        <v>2653</v>
      </c>
      <c r="C71" s="271"/>
      <c r="D71" s="271" t="s">
        <v>1681</v>
      </c>
      <c r="E71" s="286" t="s">
        <v>199</v>
      </c>
      <c r="F71" s="286" t="s">
        <v>200</v>
      </c>
      <c r="G71" s="286" t="s">
        <v>201</v>
      </c>
      <c r="H71" s="272" t="s">
        <v>1531</v>
      </c>
      <c r="I71" s="272" t="s">
        <v>16</v>
      </c>
      <c r="J71" s="272" t="s">
        <v>17</v>
      </c>
      <c r="K71" s="272" t="s">
        <v>1569</v>
      </c>
      <c r="L71" s="272" t="s">
        <v>166</v>
      </c>
      <c r="M71" s="271" t="s">
        <v>1668</v>
      </c>
      <c r="N71" s="271" t="s">
        <v>1567</v>
      </c>
      <c r="O71" s="272"/>
      <c r="P71" s="286" t="s">
        <v>1535</v>
      </c>
      <c r="Q71" s="273"/>
    </row>
    <row r="72" spans="1:17" ht="43.2" x14ac:dyDescent="0.3">
      <c r="A72" s="270" t="s">
        <v>1527</v>
      </c>
      <c r="B72" s="274" t="s">
        <v>1682</v>
      </c>
      <c r="C72" s="274"/>
      <c r="D72" s="274" t="s">
        <v>1683</v>
      </c>
      <c r="E72" s="287" t="s">
        <v>202</v>
      </c>
      <c r="F72" s="287" t="s">
        <v>203</v>
      </c>
      <c r="G72" s="287" t="s">
        <v>204</v>
      </c>
      <c r="H72" s="275" t="s">
        <v>1531</v>
      </c>
      <c r="I72" s="275" t="s">
        <v>16</v>
      </c>
      <c r="J72" s="275" t="s">
        <v>17</v>
      </c>
      <c r="K72" s="275" t="s">
        <v>1569</v>
      </c>
      <c r="L72" s="275" t="s">
        <v>96</v>
      </c>
      <c r="M72" s="274" t="s">
        <v>1591</v>
      </c>
      <c r="N72" s="274" t="s">
        <v>1534</v>
      </c>
      <c r="O72" s="275" t="s">
        <v>24</v>
      </c>
      <c r="P72" s="287" t="s">
        <v>1535</v>
      </c>
      <c r="Q72" s="276"/>
    </row>
    <row r="73" spans="1:17" ht="43.2" x14ac:dyDescent="0.3">
      <c r="A73" s="270" t="s">
        <v>1527</v>
      </c>
      <c r="B73" s="271" t="s">
        <v>2650</v>
      </c>
      <c r="C73" s="271"/>
      <c r="D73" s="271" t="s">
        <v>1684</v>
      </c>
      <c r="E73" s="286" t="s">
        <v>205</v>
      </c>
      <c r="F73" s="286" t="s">
        <v>206</v>
      </c>
      <c r="G73" s="286" t="s">
        <v>207</v>
      </c>
      <c r="H73" s="272" t="s">
        <v>1531</v>
      </c>
      <c r="I73" s="272" t="s">
        <v>16</v>
      </c>
      <c r="J73" s="272" t="s">
        <v>17</v>
      </c>
      <c r="K73" s="272" t="s">
        <v>1569</v>
      </c>
      <c r="L73" s="272" t="s">
        <v>166</v>
      </c>
      <c r="M73" s="271" t="s">
        <v>1668</v>
      </c>
      <c r="N73" s="271" t="s">
        <v>1534</v>
      </c>
      <c r="O73" s="272" t="s">
        <v>208</v>
      </c>
      <c r="P73" s="286" t="s">
        <v>1535</v>
      </c>
      <c r="Q73" s="273"/>
    </row>
    <row r="74" spans="1:17" ht="43.2" x14ac:dyDescent="0.3">
      <c r="A74" s="270" t="s">
        <v>1527</v>
      </c>
      <c r="B74" s="274" t="s">
        <v>1685</v>
      </c>
      <c r="C74" s="274" t="s">
        <v>1686</v>
      </c>
      <c r="D74" s="274" t="s">
        <v>1687</v>
      </c>
      <c r="E74" s="287" t="s">
        <v>209</v>
      </c>
      <c r="F74" s="287" t="s">
        <v>1455</v>
      </c>
      <c r="G74" s="287" t="s">
        <v>1456</v>
      </c>
      <c r="H74" s="275" t="s">
        <v>1637</v>
      </c>
      <c r="I74" s="275" t="s">
        <v>20</v>
      </c>
      <c r="J74" s="275" t="s">
        <v>17</v>
      </c>
      <c r="K74" s="275" t="s">
        <v>1632</v>
      </c>
      <c r="L74" s="275" t="s">
        <v>211</v>
      </c>
      <c r="M74" s="274" t="s">
        <v>1688</v>
      </c>
      <c r="N74" s="274" t="s">
        <v>1567</v>
      </c>
      <c r="O74" s="275"/>
      <c r="P74" s="287" t="s">
        <v>1535</v>
      </c>
      <c r="Q74" s="276"/>
    </row>
    <row r="75" spans="1:17" ht="43.2" x14ac:dyDescent="0.3">
      <c r="A75" s="270" t="s">
        <v>1527</v>
      </c>
      <c r="B75" s="271" t="s">
        <v>1685</v>
      </c>
      <c r="C75" s="271" t="s">
        <v>1689</v>
      </c>
      <c r="D75" s="271" t="s">
        <v>1690</v>
      </c>
      <c r="E75" s="286" t="s">
        <v>212</v>
      </c>
      <c r="F75" s="286" t="s">
        <v>210</v>
      </c>
      <c r="G75" s="286" t="s">
        <v>213</v>
      </c>
      <c r="H75" s="272" t="s">
        <v>1637</v>
      </c>
      <c r="I75" s="272" t="s">
        <v>20</v>
      </c>
      <c r="J75" s="272" t="s">
        <v>17</v>
      </c>
      <c r="K75" s="272" t="s">
        <v>1632</v>
      </c>
      <c r="L75" s="272" t="s">
        <v>211</v>
      </c>
      <c r="M75" s="271" t="s">
        <v>1688</v>
      </c>
      <c r="N75" s="271" t="s">
        <v>1567</v>
      </c>
      <c r="O75" s="272"/>
      <c r="P75" s="286" t="s">
        <v>1535</v>
      </c>
      <c r="Q75" s="273"/>
    </row>
    <row r="76" spans="1:17" ht="43.2" x14ac:dyDescent="0.3">
      <c r="A76" s="270" t="s">
        <v>1527</v>
      </c>
      <c r="B76" s="274" t="s">
        <v>2656</v>
      </c>
      <c r="C76" s="274" t="s">
        <v>1691</v>
      </c>
      <c r="D76" s="274" t="s">
        <v>1692</v>
      </c>
      <c r="E76" s="287" t="s">
        <v>214</v>
      </c>
      <c r="F76" s="287" t="s">
        <v>215</v>
      </c>
      <c r="G76" s="287" t="s">
        <v>216</v>
      </c>
      <c r="H76" s="275" t="s">
        <v>1693</v>
      </c>
      <c r="I76" s="275" t="s">
        <v>20</v>
      </c>
      <c r="J76" s="275" t="s">
        <v>17</v>
      </c>
      <c r="K76" s="275" t="s">
        <v>1569</v>
      </c>
      <c r="L76" s="275" t="s">
        <v>1386</v>
      </c>
      <c r="M76" s="274" t="s">
        <v>1694</v>
      </c>
      <c r="N76" s="274" t="s">
        <v>1567</v>
      </c>
      <c r="O76" s="275"/>
      <c r="P76" s="287" t="s">
        <v>1535</v>
      </c>
      <c r="Q76" s="276"/>
    </row>
    <row r="77" spans="1:17" ht="43.2" x14ac:dyDescent="0.3">
      <c r="A77" s="270" t="s">
        <v>1527</v>
      </c>
      <c r="B77" s="271" t="s">
        <v>2656</v>
      </c>
      <c r="C77" s="271" t="s">
        <v>1695</v>
      </c>
      <c r="D77" s="271" t="s">
        <v>1696</v>
      </c>
      <c r="E77" s="286" t="s">
        <v>217</v>
      </c>
      <c r="F77" s="286" t="s">
        <v>218</v>
      </c>
      <c r="G77" s="286" t="s">
        <v>219</v>
      </c>
      <c r="H77" s="272" t="s">
        <v>1693</v>
      </c>
      <c r="I77" s="272" t="s">
        <v>20</v>
      </c>
      <c r="J77" s="272" t="s">
        <v>17</v>
      </c>
      <c r="K77" s="272" t="s">
        <v>1569</v>
      </c>
      <c r="L77" s="272" t="s">
        <v>1386</v>
      </c>
      <c r="M77" s="271" t="s">
        <v>1694</v>
      </c>
      <c r="N77" s="271" t="s">
        <v>1567</v>
      </c>
      <c r="O77" s="272"/>
      <c r="P77" s="286" t="s">
        <v>1535</v>
      </c>
      <c r="Q77" s="273"/>
    </row>
    <row r="78" spans="1:17" ht="43.2" x14ac:dyDescent="0.3">
      <c r="A78" s="270" t="s">
        <v>1527</v>
      </c>
      <c r="B78" s="274" t="s">
        <v>2656</v>
      </c>
      <c r="C78" s="274" t="s">
        <v>1697</v>
      </c>
      <c r="D78" s="274" t="s">
        <v>1698</v>
      </c>
      <c r="E78" s="287" t="s">
        <v>220</v>
      </c>
      <c r="F78" s="287" t="s">
        <v>221</v>
      </c>
      <c r="G78" s="287" t="s">
        <v>222</v>
      </c>
      <c r="H78" s="275" t="s">
        <v>1693</v>
      </c>
      <c r="I78" s="275" t="s">
        <v>20</v>
      </c>
      <c r="J78" s="275" t="s">
        <v>17</v>
      </c>
      <c r="K78" s="275" t="s">
        <v>1569</v>
      </c>
      <c r="L78" s="275" t="s">
        <v>1386</v>
      </c>
      <c r="M78" s="274" t="s">
        <v>1694</v>
      </c>
      <c r="N78" s="274" t="s">
        <v>1567</v>
      </c>
      <c r="O78" s="275"/>
      <c r="P78" s="287" t="s">
        <v>1535</v>
      </c>
      <c r="Q78" s="276"/>
    </row>
    <row r="79" spans="1:17" ht="43.2" x14ac:dyDescent="0.3">
      <c r="A79" s="270" t="s">
        <v>1527</v>
      </c>
      <c r="B79" s="271" t="s">
        <v>2656</v>
      </c>
      <c r="C79" s="271" t="s">
        <v>1699</v>
      </c>
      <c r="D79" s="271" t="s">
        <v>1700</v>
      </c>
      <c r="E79" s="286" t="s">
        <v>223</v>
      </c>
      <c r="F79" s="286" t="s">
        <v>224</v>
      </c>
      <c r="G79" s="286" t="s">
        <v>225</v>
      </c>
      <c r="H79" s="272" t="s">
        <v>1693</v>
      </c>
      <c r="I79" s="272" t="s">
        <v>20</v>
      </c>
      <c r="J79" s="272" t="s">
        <v>17</v>
      </c>
      <c r="K79" s="272" t="s">
        <v>1569</v>
      </c>
      <c r="L79" s="272" t="s">
        <v>1386</v>
      </c>
      <c r="M79" s="271" t="s">
        <v>1694</v>
      </c>
      <c r="N79" s="271" t="s">
        <v>1567</v>
      </c>
      <c r="O79" s="272"/>
      <c r="P79" s="286" t="s">
        <v>1535</v>
      </c>
      <c r="Q79" s="273"/>
    </row>
    <row r="80" spans="1:17" ht="43.2" x14ac:dyDescent="0.3">
      <c r="A80" s="270" t="s">
        <v>1527</v>
      </c>
      <c r="B80" s="274" t="s">
        <v>2656</v>
      </c>
      <c r="C80" s="274" t="s">
        <v>1701</v>
      </c>
      <c r="D80" s="274" t="s">
        <v>1702</v>
      </c>
      <c r="E80" s="287" t="s">
        <v>226</v>
      </c>
      <c r="F80" s="287" t="s">
        <v>227</v>
      </c>
      <c r="G80" s="287" t="s">
        <v>228</v>
      </c>
      <c r="H80" s="275" t="s">
        <v>1693</v>
      </c>
      <c r="I80" s="275" t="s">
        <v>20</v>
      </c>
      <c r="J80" s="275" t="s">
        <v>17</v>
      </c>
      <c r="K80" s="275" t="s">
        <v>1569</v>
      </c>
      <c r="L80" s="275" t="s">
        <v>1386</v>
      </c>
      <c r="M80" s="274" t="s">
        <v>1694</v>
      </c>
      <c r="N80" s="274" t="s">
        <v>1567</v>
      </c>
      <c r="O80" s="275"/>
      <c r="P80" s="287" t="s">
        <v>1535</v>
      </c>
      <c r="Q80" s="276"/>
    </row>
    <row r="81" spans="1:17" ht="43.2" x14ac:dyDescent="0.3">
      <c r="A81" s="270" t="s">
        <v>1527</v>
      </c>
      <c r="B81" s="271" t="s">
        <v>2656</v>
      </c>
      <c r="C81" s="271" t="s">
        <v>1703</v>
      </c>
      <c r="D81" s="271" t="s">
        <v>1704</v>
      </c>
      <c r="E81" s="286" t="s">
        <v>229</v>
      </c>
      <c r="F81" s="286" t="s">
        <v>230</v>
      </c>
      <c r="G81" s="286" t="s">
        <v>231</v>
      </c>
      <c r="H81" s="272" t="s">
        <v>1693</v>
      </c>
      <c r="I81" s="272" t="s">
        <v>20</v>
      </c>
      <c r="J81" s="272" t="s">
        <v>17</v>
      </c>
      <c r="K81" s="272" t="s">
        <v>1569</v>
      </c>
      <c r="L81" s="272" t="s">
        <v>1386</v>
      </c>
      <c r="M81" s="271" t="s">
        <v>1694</v>
      </c>
      <c r="N81" s="271" t="s">
        <v>1567</v>
      </c>
      <c r="O81" s="272"/>
      <c r="P81" s="286" t="s">
        <v>1535</v>
      </c>
      <c r="Q81" s="273"/>
    </row>
    <row r="82" spans="1:17" ht="43.2" x14ac:dyDescent="0.3">
      <c r="A82" s="270" t="s">
        <v>1527</v>
      </c>
      <c r="B82" s="274" t="s">
        <v>2656</v>
      </c>
      <c r="C82" s="274" t="s">
        <v>1705</v>
      </c>
      <c r="D82" s="274" t="s">
        <v>1706</v>
      </c>
      <c r="E82" s="287" t="s">
        <v>232</v>
      </c>
      <c r="F82" s="287" t="s">
        <v>233</v>
      </c>
      <c r="G82" s="287" t="s">
        <v>234</v>
      </c>
      <c r="H82" s="275" t="s">
        <v>1693</v>
      </c>
      <c r="I82" s="275" t="s">
        <v>20</v>
      </c>
      <c r="J82" s="275" t="s">
        <v>17</v>
      </c>
      <c r="K82" s="275" t="s">
        <v>1569</v>
      </c>
      <c r="L82" s="275" t="s">
        <v>1386</v>
      </c>
      <c r="M82" s="274" t="s">
        <v>1694</v>
      </c>
      <c r="N82" s="274" t="s">
        <v>1567</v>
      </c>
      <c r="O82" s="275"/>
      <c r="P82" s="287" t="s">
        <v>1535</v>
      </c>
      <c r="Q82" s="276"/>
    </row>
    <row r="83" spans="1:17" ht="43.2" x14ac:dyDescent="0.3">
      <c r="A83" s="270" t="s">
        <v>1527</v>
      </c>
      <c r="B83" s="271" t="s">
        <v>2656</v>
      </c>
      <c r="C83" s="271" t="s">
        <v>1707</v>
      </c>
      <c r="D83" s="271" t="s">
        <v>1708</v>
      </c>
      <c r="E83" s="286" t="s">
        <v>235</v>
      </c>
      <c r="F83" s="286" t="s">
        <v>236</v>
      </c>
      <c r="G83" s="286" t="s">
        <v>237</v>
      </c>
      <c r="H83" s="272" t="s">
        <v>1693</v>
      </c>
      <c r="I83" s="272" t="s">
        <v>20</v>
      </c>
      <c r="J83" s="272" t="s">
        <v>17</v>
      </c>
      <c r="K83" s="272" t="s">
        <v>1569</v>
      </c>
      <c r="L83" s="272" t="s">
        <v>1386</v>
      </c>
      <c r="M83" s="271" t="s">
        <v>1694</v>
      </c>
      <c r="N83" s="271" t="s">
        <v>1567</v>
      </c>
      <c r="O83" s="272"/>
      <c r="P83" s="286" t="s">
        <v>1535</v>
      </c>
      <c r="Q83" s="273"/>
    </row>
    <row r="84" spans="1:17" ht="43.2" x14ac:dyDescent="0.3">
      <c r="A84" s="270" t="s">
        <v>1527</v>
      </c>
      <c r="B84" s="274" t="s">
        <v>2656</v>
      </c>
      <c r="C84" s="274" t="s">
        <v>1709</v>
      </c>
      <c r="D84" s="274" t="s">
        <v>1710</v>
      </c>
      <c r="E84" s="287" t="s">
        <v>238</v>
      </c>
      <c r="F84" s="287" t="s">
        <v>239</v>
      </c>
      <c r="G84" s="287" t="s">
        <v>240</v>
      </c>
      <c r="H84" s="275" t="s">
        <v>1693</v>
      </c>
      <c r="I84" s="275" t="s">
        <v>20</v>
      </c>
      <c r="J84" s="275" t="s">
        <v>17</v>
      </c>
      <c r="K84" s="275" t="s">
        <v>1569</v>
      </c>
      <c r="L84" s="275" t="s">
        <v>1386</v>
      </c>
      <c r="M84" s="274" t="s">
        <v>1694</v>
      </c>
      <c r="N84" s="274" t="s">
        <v>1567</v>
      </c>
      <c r="O84" s="275"/>
      <c r="P84" s="287" t="s">
        <v>1535</v>
      </c>
      <c r="Q84" s="276"/>
    </row>
    <row r="85" spans="1:17" ht="43.2" x14ac:dyDescent="0.3">
      <c r="A85" s="270" t="s">
        <v>1527</v>
      </c>
      <c r="B85" s="271" t="s">
        <v>2656</v>
      </c>
      <c r="C85" s="271" t="s">
        <v>1711</v>
      </c>
      <c r="D85" s="271" t="s">
        <v>1712</v>
      </c>
      <c r="E85" s="286" t="s">
        <v>241</v>
      </c>
      <c r="F85" s="286" t="s">
        <v>242</v>
      </c>
      <c r="G85" s="286" t="s">
        <v>243</v>
      </c>
      <c r="H85" s="272" t="s">
        <v>1693</v>
      </c>
      <c r="I85" s="272" t="s">
        <v>20</v>
      </c>
      <c r="J85" s="272" t="s">
        <v>17</v>
      </c>
      <c r="K85" s="272" t="s">
        <v>1569</v>
      </c>
      <c r="L85" s="272" t="s">
        <v>1386</v>
      </c>
      <c r="M85" s="271" t="s">
        <v>1694</v>
      </c>
      <c r="N85" s="271" t="s">
        <v>1567</v>
      </c>
      <c r="O85" s="272"/>
      <c r="P85" s="286" t="s">
        <v>1535</v>
      </c>
      <c r="Q85" s="273"/>
    </row>
    <row r="86" spans="1:17" ht="43.2" x14ac:dyDescent="0.3">
      <c r="A86" s="270" t="s">
        <v>1527</v>
      </c>
      <c r="B86" s="274" t="s">
        <v>2657</v>
      </c>
      <c r="C86" s="274" t="s">
        <v>1713</v>
      </c>
      <c r="D86" s="274" t="s">
        <v>1714</v>
      </c>
      <c r="E86" s="287" t="s">
        <v>244</v>
      </c>
      <c r="F86" s="287" t="s">
        <v>2658</v>
      </c>
      <c r="G86" s="287" t="s">
        <v>2659</v>
      </c>
      <c r="H86" s="275" t="s">
        <v>1531</v>
      </c>
      <c r="I86" s="275" t="s">
        <v>20</v>
      </c>
      <c r="J86" s="275" t="s">
        <v>17</v>
      </c>
      <c r="K86" s="275" t="s">
        <v>1632</v>
      </c>
      <c r="L86" s="275" t="s">
        <v>245</v>
      </c>
      <c r="M86" s="274" t="s">
        <v>1715</v>
      </c>
      <c r="N86" s="274" t="s">
        <v>1534</v>
      </c>
      <c r="O86" s="275" t="s">
        <v>208</v>
      </c>
      <c r="P86" s="287" t="s">
        <v>1535</v>
      </c>
      <c r="Q86" s="276"/>
    </row>
    <row r="87" spans="1:17" ht="43.2" x14ac:dyDescent="0.3">
      <c r="A87" s="270" t="s">
        <v>1527</v>
      </c>
      <c r="B87" s="271" t="s">
        <v>2657</v>
      </c>
      <c r="C87" s="271" t="s">
        <v>1716</v>
      </c>
      <c r="D87" s="271" t="s">
        <v>1717</v>
      </c>
      <c r="E87" s="286" t="s">
        <v>246</v>
      </c>
      <c r="F87" s="286" t="s">
        <v>2658</v>
      </c>
      <c r="G87" s="286" t="s">
        <v>2660</v>
      </c>
      <c r="H87" s="272" t="s">
        <v>1531</v>
      </c>
      <c r="I87" s="272" t="s">
        <v>20</v>
      </c>
      <c r="J87" s="272" t="s">
        <v>17</v>
      </c>
      <c r="K87" s="272" t="s">
        <v>1632</v>
      </c>
      <c r="L87" s="272" t="s">
        <v>245</v>
      </c>
      <c r="M87" s="271" t="s">
        <v>1715</v>
      </c>
      <c r="N87" s="271" t="s">
        <v>1534</v>
      </c>
      <c r="O87" s="272" t="s">
        <v>208</v>
      </c>
      <c r="P87" s="286" t="s">
        <v>1535</v>
      </c>
      <c r="Q87" s="273"/>
    </row>
    <row r="88" spans="1:17" ht="43.2" x14ac:dyDescent="0.3">
      <c r="A88" s="270" t="s">
        <v>1527</v>
      </c>
      <c r="B88" s="274" t="s">
        <v>2657</v>
      </c>
      <c r="C88" s="274" t="s">
        <v>1718</v>
      </c>
      <c r="D88" s="274" t="s">
        <v>1719</v>
      </c>
      <c r="E88" s="287" t="s">
        <v>247</v>
      </c>
      <c r="F88" s="287" t="s">
        <v>2661</v>
      </c>
      <c r="G88" s="287" t="s">
        <v>2662</v>
      </c>
      <c r="H88" s="275" t="s">
        <v>1531</v>
      </c>
      <c r="I88" s="275" t="s">
        <v>20</v>
      </c>
      <c r="J88" s="275" t="s">
        <v>17</v>
      </c>
      <c r="K88" s="275" t="s">
        <v>1632</v>
      </c>
      <c r="L88" s="275" t="s">
        <v>245</v>
      </c>
      <c r="M88" s="274" t="s">
        <v>1715</v>
      </c>
      <c r="N88" s="274" t="s">
        <v>1534</v>
      </c>
      <c r="O88" s="275" t="s">
        <v>208</v>
      </c>
      <c r="P88" s="287" t="s">
        <v>1535</v>
      </c>
      <c r="Q88" s="276"/>
    </row>
    <row r="89" spans="1:17" ht="43.2" x14ac:dyDescent="0.3">
      <c r="A89" s="270" t="s">
        <v>1527</v>
      </c>
      <c r="B89" s="271" t="s">
        <v>2657</v>
      </c>
      <c r="C89" s="271" t="s">
        <v>1720</v>
      </c>
      <c r="D89" s="271" t="s">
        <v>1721</v>
      </c>
      <c r="E89" s="286" t="s">
        <v>248</v>
      </c>
      <c r="F89" s="286" t="s">
        <v>249</v>
      </c>
      <c r="G89" s="286" t="s">
        <v>250</v>
      </c>
      <c r="H89" s="272" t="s">
        <v>1531</v>
      </c>
      <c r="I89" s="272" t="s">
        <v>20</v>
      </c>
      <c r="J89" s="272" t="s">
        <v>17</v>
      </c>
      <c r="K89" s="272" t="s">
        <v>1632</v>
      </c>
      <c r="L89" s="272" t="s">
        <v>245</v>
      </c>
      <c r="M89" s="271" t="s">
        <v>1715</v>
      </c>
      <c r="N89" s="271" t="s">
        <v>1534</v>
      </c>
      <c r="O89" s="272" t="s">
        <v>24</v>
      </c>
      <c r="P89" s="286" t="s">
        <v>1535</v>
      </c>
      <c r="Q89" s="273"/>
    </row>
    <row r="90" spans="1:17" ht="43.2" x14ac:dyDescent="0.3">
      <c r="A90" s="270" t="s">
        <v>1527</v>
      </c>
      <c r="B90" s="274" t="s">
        <v>2657</v>
      </c>
      <c r="C90" s="274" t="s">
        <v>1722</v>
      </c>
      <c r="D90" s="274" t="s">
        <v>1723</v>
      </c>
      <c r="E90" s="287" t="s">
        <v>251</v>
      </c>
      <c r="F90" s="287" t="s">
        <v>252</v>
      </c>
      <c r="G90" s="287" t="s">
        <v>253</v>
      </c>
      <c r="H90" s="275" t="s">
        <v>1531</v>
      </c>
      <c r="I90" s="275" t="s">
        <v>20</v>
      </c>
      <c r="J90" s="275" t="s">
        <v>17</v>
      </c>
      <c r="K90" s="275" t="s">
        <v>1632</v>
      </c>
      <c r="L90" s="275" t="s">
        <v>245</v>
      </c>
      <c r="M90" s="274" t="s">
        <v>1715</v>
      </c>
      <c r="N90" s="274" t="s">
        <v>1534</v>
      </c>
      <c r="O90" s="275" t="s">
        <v>24</v>
      </c>
      <c r="P90" s="287" t="s">
        <v>1535</v>
      </c>
      <c r="Q90" s="276"/>
    </row>
    <row r="91" spans="1:17" ht="43.2" x14ac:dyDescent="0.3">
      <c r="A91" s="270" t="s">
        <v>1527</v>
      </c>
      <c r="B91" s="271" t="s">
        <v>1724</v>
      </c>
      <c r="C91" s="271" t="s">
        <v>1725</v>
      </c>
      <c r="D91" s="271" t="s">
        <v>1726</v>
      </c>
      <c r="E91" s="286" t="s">
        <v>254</v>
      </c>
      <c r="F91" s="286" t="s">
        <v>1457</v>
      </c>
      <c r="G91" s="286" t="s">
        <v>1458</v>
      </c>
      <c r="H91" s="272" t="s">
        <v>1531</v>
      </c>
      <c r="I91" s="272" t="s">
        <v>20</v>
      </c>
      <c r="J91" s="272" t="s">
        <v>18</v>
      </c>
      <c r="K91" s="272" t="s">
        <v>1532</v>
      </c>
      <c r="L91" s="272" t="s">
        <v>109</v>
      </c>
      <c r="M91" s="271" t="s">
        <v>1598</v>
      </c>
      <c r="N91" s="271"/>
      <c r="O91" s="272" t="s">
        <v>24</v>
      </c>
      <c r="P91" s="286" t="s">
        <v>1535</v>
      </c>
      <c r="Q91" s="273"/>
    </row>
    <row r="92" spans="1:17" ht="43.2" x14ac:dyDescent="0.3">
      <c r="A92" s="270" t="s">
        <v>1527</v>
      </c>
      <c r="B92" s="274" t="s">
        <v>1724</v>
      </c>
      <c r="C92" s="274" t="s">
        <v>1727</v>
      </c>
      <c r="D92" s="274" t="s">
        <v>1728</v>
      </c>
      <c r="E92" s="287" t="s">
        <v>255</v>
      </c>
      <c r="F92" s="287" t="s">
        <v>1459</v>
      </c>
      <c r="G92" s="287" t="s">
        <v>1460</v>
      </c>
      <c r="H92" s="275" t="s">
        <v>1531</v>
      </c>
      <c r="I92" s="275" t="s">
        <v>20</v>
      </c>
      <c r="J92" s="275" t="s">
        <v>18</v>
      </c>
      <c r="K92" s="275" t="s">
        <v>1532</v>
      </c>
      <c r="L92" s="275" t="s">
        <v>109</v>
      </c>
      <c r="M92" s="274" t="s">
        <v>1598</v>
      </c>
      <c r="N92" s="274" t="s">
        <v>1534</v>
      </c>
      <c r="O92" s="275" t="s">
        <v>24</v>
      </c>
      <c r="P92" s="287" t="s">
        <v>1535</v>
      </c>
      <c r="Q92" s="276"/>
    </row>
    <row r="93" spans="1:17" ht="43.2" x14ac:dyDescent="0.3">
      <c r="A93" s="270" t="s">
        <v>1527</v>
      </c>
      <c r="B93" s="271" t="s">
        <v>1729</v>
      </c>
      <c r="C93" s="271" t="s">
        <v>1730</v>
      </c>
      <c r="D93" s="271" t="s">
        <v>1731</v>
      </c>
      <c r="E93" s="286" t="s">
        <v>256</v>
      </c>
      <c r="F93" s="286" t="s">
        <v>257</v>
      </c>
      <c r="G93" s="286" t="s">
        <v>258</v>
      </c>
      <c r="H93" s="272" t="s">
        <v>1531</v>
      </c>
      <c r="I93" s="272" t="s">
        <v>20</v>
      </c>
      <c r="J93" s="272" t="s">
        <v>17</v>
      </c>
      <c r="K93" s="272" t="s">
        <v>1532</v>
      </c>
      <c r="L93" s="272" t="s">
        <v>109</v>
      </c>
      <c r="M93" s="271" t="s">
        <v>1598</v>
      </c>
      <c r="N93" s="271" t="s">
        <v>1534</v>
      </c>
      <c r="O93" s="272" t="s">
        <v>24</v>
      </c>
      <c r="P93" s="286" t="s">
        <v>1535</v>
      </c>
      <c r="Q93" s="273"/>
    </row>
    <row r="94" spans="1:17" ht="43.2" x14ac:dyDescent="0.3">
      <c r="A94" s="270" t="s">
        <v>1527</v>
      </c>
      <c r="B94" s="274" t="s">
        <v>1724</v>
      </c>
      <c r="C94" s="274" t="s">
        <v>1732</v>
      </c>
      <c r="D94" s="274" t="s">
        <v>1733</v>
      </c>
      <c r="E94" s="287" t="s">
        <v>259</v>
      </c>
      <c r="F94" s="287" t="s">
        <v>1461</v>
      </c>
      <c r="G94" s="287" t="s">
        <v>1462</v>
      </c>
      <c r="H94" s="275" t="s">
        <v>1531</v>
      </c>
      <c r="I94" s="275" t="s">
        <v>20</v>
      </c>
      <c r="J94" s="275" t="s">
        <v>18</v>
      </c>
      <c r="K94" s="275" t="s">
        <v>1532</v>
      </c>
      <c r="L94" s="275" t="s">
        <v>109</v>
      </c>
      <c r="M94" s="274" t="s">
        <v>1598</v>
      </c>
      <c r="N94" s="274" t="s">
        <v>1534</v>
      </c>
      <c r="O94" s="275" t="s">
        <v>24</v>
      </c>
      <c r="P94" s="287" t="s">
        <v>1535</v>
      </c>
      <c r="Q94" s="276"/>
    </row>
    <row r="95" spans="1:17" ht="43.2" x14ac:dyDescent="0.3">
      <c r="A95" s="270" t="s">
        <v>1527</v>
      </c>
      <c r="B95" s="271" t="s">
        <v>1734</v>
      </c>
      <c r="C95" s="271" t="s">
        <v>1735</v>
      </c>
      <c r="D95" s="271" t="s">
        <v>1736</v>
      </c>
      <c r="E95" s="286" t="s">
        <v>260</v>
      </c>
      <c r="F95" s="286" t="s">
        <v>261</v>
      </c>
      <c r="G95" s="286" t="s">
        <v>262</v>
      </c>
      <c r="H95" s="272" t="s">
        <v>1531</v>
      </c>
      <c r="I95" s="272" t="s">
        <v>20</v>
      </c>
      <c r="J95" s="272" t="s">
        <v>18</v>
      </c>
      <c r="K95" s="272" t="s">
        <v>1532</v>
      </c>
      <c r="L95" s="272" t="s">
        <v>109</v>
      </c>
      <c r="M95" s="271" t="s">
        <v>1598</v>
      </c>
      <c r="N95" s="271" t="s">
        <v>1534</v>
      </c>
      <c r="O95" s="272" t="s">
        <v>24</v>
      </c>
      <c r="P95" s="286" t="s">
        <v>1535</v>
      </c>
      <c r="Q95" s="273"/>
    </row>
    <row r="96" spans="1:17" ht="43.2" x14ac:dyDescent="0.3">
      <c r="A96" s="270" t="s">
        <v>1527</v>
      </c>
      <c r="B96" s="274" t="s">
        <v>1737</v>
      </c>
      <c r="C96" s="274" t="s">
        <v>1738</v>
      </c>
      <c r="D96" s="274" t="s">
        <v>1739</v>
      </c>
      <c r="E96" s="287" t="s">
        <v>263</v>
      </c>
      <c r="F96" s="287" t="s">
        <v>1463</v>
      </c>
      <c r="G96" s="287" t="s">
        <v>1464</v>
      </c>
      <c r="H96" s="275" t="s">
        <v>1531</v>
      </c>
      <c r="I96" s="275" t="s">
        <v>20</v>
      </c>
      <c r="J96" s="275" t="s">
        <v>18</v>
      </c>
      <c r="K96" s="275" t="s">
        <v>1532</v>
      </c>
      <c r="L96" s="275" t="s">
        <v>109</v>
      </c>
      <c r="M96" s="274" t="s">
        <v>1598</v>
      </c>
      <c r="N96" s="274"/>
      <c r="O96" s="275" t="s">
        <v>24</v>
      </c>
      <c r="P96" s="287" t="s">
        <v>1535</v>
      </c>
      <c r="Q96" s="276"/>
    </row>
    <row r="97" spans="1:17" ht="43.2" x14ac:dyDescent="0.3">
      <c r="A97" s="270" t="s">
        <v>1527</v>
      </c>
      <c r="B97" s="271" t="s">
        <v>1737</v>
      </c>
      <c r="C97" s="271" t="s">
        <v>1740</v>
      </c>
      <c r="D97" s="271" t="s">
        <v>1741</v>
      </c>
      <c r="E97" s="286" t="s">
        <v>264</v>
      </c>
      <c r="F97" s="286" t="s">
        <v>1465</v>
      </c>
      <c r="G97" s="286" t="s">
        <v>1466</v>
      </c>
      <c r="H97" s="272" t="s">
        <v>1531</v>
      </c>
      <c r="I97" s="272" t="s">
        <v>20</v>
      </c>
      <c r="J97" s="272" t="s">
        <v>18</v>
      </c>
      <c r="K97" s="272" t="s">
        <v>1532</v>
      </c>
      <c r="L97" s="272" t="s">
        <v>109</v>
      </c>
      <c r="M97" s="271" t="s">
        <v>1598</v>
      </c>
      <c r="N97" s="271"/>
      <c r="O97" s="272" t="s">
        <v>24</v>
      </c>
      <c r="P97" s="286" t="s">
        <v>1535</v>
      </c>
      <c r="Q97" s="273"/>
    </row>
    <row r="98" spans="1:17" ht="43.2" x14ac:dyDescent="0.3">
      <c r="A98" s="270" t="s">
        <v>1527</v>
      </c>
      <c r="B98" s="274" t="s">
        <v>1724</v>
      </c>
      <c r="C98" s="274" t="s">
        <v>1742</v>
      </c>
      <c r="D98" s="274" t="s">
        <v>1743</v>
      </c>
      <c r="E98" s="287" t="s">
        <v>265</v>
      </c>
      <c r="F98" s="287" t="s">
        <v>1467</v>
      </c>
      <c r="G98" s="287" t="s">
        <v>1468</v>
      </c>
      <c r="H98" s="275" t="s">
        <v>1531</v>
      </c>
      <c r="I98" s="275" t="s">
        <v>20</v>
      </c>
      <c r="J98" s="275" t="s">
        <v>18</v>
      </c>
      <c r="K98" s="275" t="s">
        <v>1532</v>
      </c>
      <c r="L98" s="275" t="s">
        <v>109</v>
      </c>
      <c r="M98" s="274" t="s">
        <v>1598</v>
      </c>
      <c r="N98" s="274"/>
      <c r="O98" s="275" t="s">
        <v>24</v>
      </c>
      <c r="P98" s="287" t="s">
        <v>1535</v>
      </c>
      <c r="Q98" s="276"/>
    </row>
    <row r="99" spans="1:17" ht="43.2" x14ac:dyDescent="0.3">
      <c r="A99" s="270" t="s">
        <v>1527</v>
      </c>
      <c r="B99" s="271" t="s">
        <v>1744</v>
      </c>
      <c r="C99" s="271" t="s">
        <v>1745</v>
      </c>
      <c r="D99" s="271" t="s">
        <v>1746</v>
      </c>
      <c r="E99" s="286" t="s">
        <v>266</v>
      </c>
      <c r="F99" s="286" t="s">
        <v>267</v>
      </c>
      <c r="G99" s="286" t="s">
        <v>268</v>
      </c>
      <c r="H99" s="272" t="s">
        <v>1531</v>
      </c>
      <c r="I99" s="272" t="s">
        <v>20</v>
      </c>
      <c r="J99" s="272" t="s">
        <v>18</v>
      </c>
      <c r="K99" s="272" t="s">
        <v>1532</v>
      </c>
      <c r="L99" s="272" t="s">
        <v>109</v>
      </c>
      <c r="M99" s="271" t="s">
        <v>1598</v>
      </c>
      <c r="N99" s="271" t="s">
        <v>1534</v>
      </c>
      <c r="O99" s="272" t="s">
        <v>24</v>
      </c>
      <c r="P99" s="286" t="s">
        <v>1535</v>
      </c>
      <c r="Q99" s="273"/>
    </row>
    <row r="100" spans="1:17" ht="43.2" x14ac:dyDescent="0.3">
      <c r="A100" s="270" t="s">
        <v>1527</v>
      </c>
      <c r="B100" s="274" t="s">
        <v>1744</v>
      </c>
      <c r="C100" s="274" t="s">
        <v>1747</v>
      </c>
      <c r="D100" s="274" t="s">
        <v>1748</v>
      </c>
      <c r="E100" s="287" t="s">
        <v>269</v>
      </c>
      <c r="F100" s="287" t="s">
        <v>1469</v>
      </c>
      <c r="G100" s="287" t="s">
        <v>1470</v>
      </c>
      <c r="H100" s="275" t="s">
        <v>1531</v>
      </c>
      <c r="I100" s="275" t="s">
        <v>20</v>
      </c>
      <c r="J100" s="275" t="s">
        <v>18</v>
      </c>
      <c r="K100" s="275" t="s">
        <v>1532</v>
      </c>
      <c r="L100" s="275" t="s">
        <v>109</v>
      </c>
      <c r="M100" s="274" t="s">
        <v>1598</v>
      </c>
      <c r="N100" s="274"/>
      <c r="O100" s="275" t="s">
        <v>270</v>
      </c>
      <c r="P100" s="287" t="s">
        <v>1535</v>
      </c>
      <c r="Q100" s="276"/>
    </row>
    <row r="101" spans="1:17" ht="43.2" x14ac:dyDescent="0.3">
      <c r="A101" s="270" t="s">
        <v>1527</v>
      </c>
      <c r="B101" s="271" t="s">
        <v>1724</v>
      </c>
      <c r="C101" s="271" t="s">
        <v>1749</v>
      </c>
      <c r="D101" s="271" t="s">
        <v>1750</v>
      </c>
      <c r="E101" s="286" t="s">
        <v>271</v>
      </c>
      <c r="F101" s="286" t="s">
        <v>1471</v>
      </c>
      <c r="G101" s="286" t="s">
        <v>1472</v>
      </c>
      <c r="H101" s="272" t="s">
        <v>1531</v>
      </c>
      <c r="I101" s="272" t="s">
        <v>20</v>
      </c>
      <c r="J101" s="272" t="s">
        <v>18</v>
      </c>
      <c r="K101" s="272" t="s">
        <v>1532</v>
      </c>
      <c r="L101" s="272" t="s">
        <v>109</v>
      </c>
      <c r="M101" s="271" t="s">
        <v>1598</v>
      </c>
      <c r="N101" s="271"/>
      <c r="O101" s="272" t="s">
        <v>24</v>
      </c>
      <c r="P101" s="286" t="s">
        <v>1535</v>
      </c>
      <c r="Q101" s="273"/>
    </row>
    <row r="102" spans="1:17" ht="43.2" x14ac:dyDescent="0.3">
      <c r="A102" s="270" t="s">
        <v>1527</v>
      </c>
      <c r="B102" s="274" t="s">
        <v>1724</v>
      </c>
      <c r="C102" s="274" t="s">
        <v>1751</v>
      </c>
      <c r="D102" s="274" t="s">
        <v>1752</v>
      </c>
      <c r="E102" s="287" t="s">
        <v>272</v>
      </c>
      <c r="F102" s="287" t="s">
        <v>1473</v>
      </c>
      <c r="G102" s="287" t="s">
        <v>1474</v>
      </c>
      <c r="H102" s="275" t="s">
        <v>1531</v>
      </c>
      <c r="I102" s="275" t="s">
        <v>20</v>
      </c>
      <c r="J102" s="275" t="s">
        <v>18</v>
      </c>
      <c r="K102" s="275" t="s">
        <v>1532</v>
      </c>
      <c r="L102" s="275" t="s">
        <v>109</v>
      </c>
      <c r="M102" s="274" t="s">
        <v>1598</v>
      </c>
      <c r="N102" s="274" t="s">
        <v>1753</v>
      </c>
      <c r="O102" s="275" t="s">
        <v>22</v>
      </c>
      <c r="P102" s="287" t="s">
        <v>1535</v>
      </c>
      <c r="Q102" s="276"/>
    </row>
    <row r="103" spans="1:17" ht="43.2" x14ac:dyDescent="0.3">
      <c r="A103" s="270" t="s">
        <v>1527</v>
      </c>
      <c r="B103" s="271" t="s">
        <v>1724</v>
      </c>
      <c r="C103" s="271" t="s">
        <v>1754</v>
      </c>
      <c r="D103" s="271" t="s">
        <v>1755</v>
      </c>
      <c r="E103" s="286" t="s">
        <v>273</v>
      </c>
      <c r="F103" s="286" t="s">
        <v>1475</v>
      </c>
      <c r="G103" s="286" t="s">
        <v>1476</v>
      </c>
      <c r="H103" s="272" t="s">
        <v>1531</v>
      </c>
      <c r="I103" s="272" t="s">
        <v>20</v>
      </c>
      <c r="J103" s="272" t="s">
        <v>18</v>
      </c>
      <c r="K103" s="272" t="s">
        <v>1532</v>
      </c>
      <c r="L103" s="272" t="s">
        <v>109</v>
      </c>
      <c r="M103" s="271" t="s">
        <v>1598</v>
      </c>
      <c r="N103" s="271"/>
      <c r="O103" s="272" t="s">
        <v>24</v>
      </c>
      <c r="P103" s="286" t="s">
        <v>1535</v>
      </c>
      <c r="Q103" s="273"/>
    </row>
    <row r="104" spans="1:17" ht="43.2" x14ac:dyDescent="0.3">
      <c r="A104" s="270" t="s">
        <v>1527</v>
      </c>
      <c r="B104" s="274" t="s">
        <v>2663</v>
      </c>
      <c r="C104" s="274"/>
      <c r="D104" s="274" t="s">
        <v>1756</v>
      </c>
      <c r="E104" s="287" t="s">
        <v>274</v>
      </c>
      <c r="F104" s="287" t="s">
        <v>275</v>
      </c>
      <c r="G104" s="287" t="s">
        <v>276</v>
      </c>
      <c r="H104" s="275" t="s">
        <v>1531</v>
      </c>
      <c r="I104" s="275" t="s">
        <v>16</v>
      </c>
      <c r="J104" s="275" t="s">
        <v>17</v>
      </c>
      <c r="K104" s="275" t="s">
        <v>1532</v>
      </c>
      <c r="L104" s="275" t="s">
        <v>109</v>
      </c>
      <c r="M104" s="274" t="s">
        <v>1598</v>
      </c>
      <c r="N104" s="274" t="s">
        <v>1534</v>
      </c>
      <c r="O104" s="275" t="s">
        <v>23</v>
      </c>
      <c r="P104" s="287" t="s">
        <v>1535</v>
      </c>
      <c r="Q104" s="276"/>
    </row>
    <row r="105" spans="1:17" ht="43.2" x14ac:dyDescent="0.3">
      <c r="A105" s="270" t="s">
        <v>1527</v>
      </c>
      <c r="B105" s="271" t="s">
        <v>1757</v>
      </c>
      <c r="C105" s="271"/>
      <c r="D105" s="271" t="s">
        <v>1758</v>
      </c>
      <c r="E105" s="286" t="s">
        <v>1414</v>
      </c>
      <c r="F105" s="286" t="s">
        <v>1415</v>
      </c>
      <c r="G105" s="286" t="s">
        <v>1416</v>
      </c>
      <c r="H105" s="272" t="s">
        <v>1531</v>
      </c>
      <c r="I105" s="272" t="s">
        <v>16</v>
      </c>
      <c r="J105" s="272" t="s">
        <v>17</v>
      </c>
      <c r="K105" s="272" t="s">
        <v>1532</v>
      </c>
      <c r="L105" s="272" t="s">
        <v>109</v>
      </c>
      <c r="M105" s="271" t="s">
        <v>1759</v>
      </c>
      <c r="N105" s="271" t="s">
        <v>1534</v>
      </c>
      <c r="O105" s="272" t="s">
        <v>1397</v>
      </c>
      <c r="P105" s="286" t="s">
        <v>1535</v>
      </c>
      <c r="Q105" s="273"/>
    </row>
    <row r="106" spans="1:17" ht="43.2" x14ac:dyDescent="0.3">
      <c r="A106" s="270" t="s">
        <v>1527</v>
      </c>
      <c r="B106" s="274" t="s">
        <v>1729</v>
      </c>
      <c r="C106" s="274"/>
      <c r="D106" s="274" t="s">
        <v>1760</v>
      </c>
      <c r="E106" s="287" t="s">
        <v>277</v>
      </c>
      <c r="F106" s="287" t="s">
        <v>278</v>
      </c>
      <c r="G106" s="287" t="s">
        <v>279</v>
      </c>
      <c r="H106" s="275" t="s">
        <v>1531</v>
      </c>
      <c r="I106" s="275" t="s">
        <v>16</v>
      </c>
      <c r="J106" s="275" t="s">
        <v>17</v>
      </c>
      <c r="K106" s="275" t="s">
        <v>1532</v>
      </c>
      <c r="L106" s="275" t="s">
        <v>109</v>
      </c>
      <c r="M106" s="274" t="s">
        <v>1598</v>
      </c>
      <c r="N106" s="274"/>
      <c r="O106" s="275" t="s">
        <v>24</v>
      </c>
      <c r="P106" s="287" t="s">
        <v>1535</v>
      </c>
      <c r="Q106" s="276"/>
    </row>
    <row r="107" spans="1:17" ht="43.2" x14ac:dyDescent="0.3">
      <c r="A107" s="270" t="s">
        <v>1527</v>
      </c>
      <c r="B107" s="271" t="s">
        <v>1596</v>
      </c>
      <c r="C107" s="271"/>
      <c r="D107" s="271" t="s">
        <v>1761</v>
      </c>
      <c r="E107" s="286" t="s">
        <v>280</v>
      </c>
      <c r="F107" s="286" t="s">
        <v>281</v>
      </c>
      <c r="G107" s="286" t="s">
        <v>282</v>
      </c>
      <c r="H107" s="272" t="s">
        <v>1531</v>
      </c>
      <c r="I107" s="272" t="s">
        <v>16</v>
      </c>
      <c r="J107" s="272" t="s">
        <v>17</v>
      </c>
      <c r="K107" s="272" t="s">
        <v>1532</v>
      </c>
      <c r="L107" s="272" t="s">
        <v>109</v>
      </c>
      <c r="M107" s="271" t="s">
        <v>1598</v>
      </c>
      <c r="N107" s="271" t="s">
        <v>1534</v>
      </c>
      <c r="O107" s="272" t="s">
        <v>24</v>
      </c>
      <c r="P107" s="286" t="s">
        <v>1535</v>
      </c>
      <c r="Q107" s="273"/>
    </row>
    <row r="108" spans="1:17" ht="43.2" x14ac:dyDescent="0.3">
      <c r="A108" s="270" t="s">
        <v>1527</v>
      </c>
      <c r="B108" s="274" t="s">
        <v>1762</v>
      </c>
      <c r="C108" s="274"/>
      <c r="D108" s="274" t="s">
        <v>1763</v>
      </c>
      <c r="E108" s="287" t="s">
        <v>1417</v>
      </c>
      <c r="F108" s="287" t="s">
        <v>1418</v>
      </c>
      <c r="G108" s="287" t="s">
        <v>1419</v>
      </c>
      <c r="H108" s="275" t="s">
        <v>1531</v>
      </c>
      <c r="I108" s="275" t="s">
        <v>16</v>
      </c>
      <c r="J108" s="275" t="s">
        <v>18</v>
      </c>
      <c r="K108" s="275" t="s">
        <v>1532</v>
      </c>
      <c r="L108" s="275" t="s">
        <v>109</v>
      </c>
      <c r="M108" s="274" t="s">
        <v>1759</v>
      </c>
      <c r="N108" s="274" t="s">
        <v>1764</v>
      </c>
      <c r="O108" s="275" t="s">
        <v>1398</v>
      </c>
      <c r="P108" s="287" t="s">
        <v>1535</v>
      </c>
      <c r="Q108" s="276"/>
    </row>
    <row r="109" spans="1:17" ht="43.2" x14ac:dyDescent="0.3">
      <c r="A109" s="270" t="s">
        <v>1527</v>
      </c>
      <c r="B109" s="271" t="s">
        <v>1762</v>
      </c>
      <c r="C109" s="271"/>
      <c r="D109" s="271" t="s">
        <v>1765</v>
      </c>
      <c r="E109" s="286" t="s">
        <v>1420</v>
      </c>
      <c r="F109" s="286" t="s">
        <v>1421</v>
      </c>
      <c r="G109" s="286" t="s">
        <v>1422</v>
      </c>
      <c r="H109" s="272" t="s">
        <v>1531</v>
      </c>
      <c r="I109" s="272" t="s">
        <v>16</v>
      </c>
      <c r="J109" s="272" t="s">
        <v>18</v>
      </c>
      <c r="K109" s="272" t="s">
        <v>1532</v>
      </c>
      <c r="L109" s="272" t="s">
        <v>109</v>
      </c>
      <c r="M109" s="271" t="s">
        <v>1759</v>
      </c>
      <c r="N109" s="271" t="s">
        <v>1534</v>
      </c>
      <c r="O109" s="272" t="s">
        <v>1399</v>
      </c>
      <c r="P109" s="286" t="s">
        <v>1535</v>
      </c>
      <c r="Q109" s="273"/>
    </row>
    <row r="110" spans="1:17" ht="43.2" x14ac:dyDescent="0.3">
      <c r="A110" s="270" t="s">
        <v>1527</v>
      </c>
      <c r="B110" s="274" t="s">
        <v>1762</v>
      </c>
      <c r="C110" s="274"/>
      <c r="D110" s="274" t="s">
        <v>1766</v>
      </c>
      <c r="E110" s="287" t="s">
        <v>1423</v>
      </c>
      <c r="F110" s="287" t="s">
        <v>1424</v>
      </c>
      <c r="G110" s="287" t="s">
        <v>1425</v>
      </c>
      <c r="H110" s="275" t="s">
        <v>1531</v>
      </c>
      <c r="I110" s="275" t="s">
        <v>16</v>
      </c>
      <c r="J110" s="275" t="s">
        <v>18</v>
      </c>
      <c r="K110" s="275" t="s">
        <v>1532</v>
      </c>
      <c r="L110" s="275" t="s">
        <v>109</v>
      </c>
      <c r="M110" s="274" t="s">
        <v>1759</v>
      </c>
      <c r="N110" s="274" t="s">
        <v>1534</v>
      </c>
      <c r="O110" s="275" t="s">
        <v>1399</v>
      </c>
      <c r="P110" s="287" t="s">
        <v>1535</v>
      </c>
      <c r="Q110" s="276"/>
    </row>
    <row r="111" spans="1:17" ht="43.2" x14ac:dyDescent="0.3">
      <c r="A111" s="270" t="s">
        <v>1527</v>
      </c>
      <c r="B111" s="271" t="s">
        <v>1557</v>
      </c>
      <c r="C111" s="271"/>
      <c r="D111" s="271" t="s">
        <v>1767</v>
      </c>
      <c r="E111" s="286" t="s">
        <v>292</v>
      </c>
      <c r="F111" s="286" t="s">
        <v>293</v>
      </c>
      <c r="G111" s="286" t="s">
        <v>294</v>
      </c>
      <c r="H111" s="272" t="s">
        <v>1531</v>
      </c>
      <c r="I111" s="272" t="s">
        <v>16</v>
      </c>
      <c r="J111" s="272" t="s">
        <v>18</v>
      </c>
      <c r="K111" s="272" t="s">
        <v>1559</v>
      </c>
      <c r="L111" s="272" t="s">
        <v>87</v>
      </c>
      <c r="M111" s="271" t="s">
        <v>2640</v>
      </c>
      <c r="N111" s="271" t="s">
        <v>1534</v>
      </c>
      <c r="O111" s="272" t="s">
        <v>88</v>
      </c>
      <c r="P111" s="286" t="s">
        <v>1535</v>
      </c>
      <c r="Q111" s="273"/>
    </row>
    <row r="112" spans="1:17" ht="43.2" x14ac:dyDescent="0.3">
      <c r="A112" s="270" t="s">
        <v>1527</v>
      </c>
      <c r="B112" s="274" t="s">
        <v>1582</v>
      </c>
      <c r="C112" s="274"/>
      <c r="D112" s="274" t="s">
        <v>1768</v>
      </c>
      <c r="E112" s="287" t="s">
        <v>295</v>
      </c>
      <c r="F112" s="287" t="s">
        <v>296</v>
      </c>
      <c r="G112" s="287" t="s">
        <v>297</v>
      </c>
      <c r="H112" s="275" t="s">
        <v>1693</v>
      </c>
      <c r="I112" s="275" t="s">
        <v>16</v>
      </c>
      <c r="J112" s="275" t="s">
        <v>17</v>
      </c>
      <c r="K112" s="275" t="s">
        <v>1559</v>
      </c>
      <c r="L112" s="275" t="s">
        <v>87</v>
      </c>
      <c r="M112" s="274" t="s">
        <v>2640</v>
      </c>
      <c r="N112" s="274" t="s">
        <v>1534</v>
      </c>
      <c r="O112" s="275" t="s">
        <v>88</v>
      </c>
      <c r="P112" s="287" t="s">
        <v>1535</v>
      </c>
      <c r="Q112" s="276"/>
    </row>
    <row r="113" spans="1:17" ht="43.2" x14ac:dyDescent="0.3">
      <c r="A113" s="270" t="s">
        <v>1527</v>
      </c>
      <c r="B113" s="271" t="s">
        <v>1769</v>
      </c>
      <c r="C113" s="271"/>
      <c r="D113" s="271" t="s">
        <v>1770</v>
      </c>
      <c r="E113" s="286" t="s">
        <v>298</v>
      </c>
      <c r="F113" s="286" t="s">
        <v>299</v>
      </c>
      <c r="G113" s="286" t="s">
        <v>300</v>
      </c>
      <c r="H113" s="272" t="s">
        <v>1531</v>
      </c>
      <c r="I113" s="272" t="s">
        <v>16</v>
      </c>
      <c r="J113" s="272" t="s">
        <v>17</v>
      </c>
      <c r="K113" s="272" t="s">
        <v>1569</v>
      </c>
      <c r="L113" s="272" t="s">
        <v>301</v>
      </c>
      <c r="M113" s="271" t="s">
        <v>1771</v>
      </c>
      <c r="N113" s="271" t="s">
        <v>1534</v>
      </c>
      <c r="O113" s="272" t="s">
        <v>208</v>
      </c>
      <c r="P113" s="286" t="s">
        <v>1535</v>
      </c>
      <c r="Q113" s="273"/>
    </row>
    <row r="114" spans="1:17" ht="43.2" x14ac:dyDescent="0.3">
      <c r="A114" s="270" t="s">
        <v>1527</v>
      </c>
      <c r="B114" s="274" t="s">
        <v>1772</v>
      </c>
      <c r="C114" s="274" t="s">
        <v>1773</v>
      </c>
      <c r="D114" s="274" t="s">
        <v>1774</v>
      </c>
      <c r="E114" s="287" t="s">
        <v>302</v>
      </c>
      <c r="F114" s="287" t="s">
        <v>303</v>
      </c>
      <c r="G114" s="287" t="s">
        <v>304</v>
      </c>
      <c r="H114" s="275" t="s">
        <v>1564</v>
      </c>
      <c r="I114" s="275" t="s">
        <v>20</v>
      </c>
      <c r="J114" s="275" t="s">
        <v>17</v>
      </c>
      <c r="K114" s="275" t="s">
        <v>1632</v>
      </c>
      <c r="L114" s="275" t="s">
        <v>145</v>
      </c>
      <c r="M114" s="274" t="s">
        <v>1775</v>
      </c>
      <c r="N114" s="274" t="s">
        <v>1567</v>
      </c>
      <c r="O114" s="275"/>
      <c r="P114" s="287" t="s">
        <v>1535</v>
      </c>
      <c r="Q114" s="276"/>
    </row>
    <row r="115" spans="1:17" ht="43.2" x14ac:dyDescent="0.3">
      <c r="A115" s="270" t="s">
        <v>1527</v>
      </c>
      <c r="B115" s="271" t="s">
        <v>1776</v>
      </c>
      <c r="C115" s="271" t="s">
        <v>1777</v>
      </c>
      <c r="D115" s="271" t="s">
        <v>1778</v>
      </c>
      <c r="E115" s="286" t="s">
        <v>305</v>
      </c>
      <c r="F115" s="286" t="s">
        <v>306</v>
      </c>
      <c r="G115" s="286" t="s">
        <v>307</v>
      </c>
      <c r="H115" s="272" t="s">
        <v>1564</v>
      </c>
      <c r="I115" s="272" t="s">
        <v>20</v>
      </c>
      <c r="J115" s="272" t="s">
        <v>18</v>
      </c>
      <c r="K115" s="272" t="s">
        <v>1632</v>
      </c>
      <c r="L115" s="272" t="s">
        <v>145</v>
      </c>
      <c r="M115" s="271" t="s">
        <v>1775</v>
      </c>
      <c r="N115" s="271" t="s">
        <v>1567</v>
      </c>
      <c r="O115" s="272"/>
      <c r="P115" s="286" t="s">
        <v>1535</v>
      </c>
      <c r="Q115" s="273"/>
    </row>
    <row r="116" spans="1:17" ht="43.2" x14ac:dyDescent="0.3">
      <c r="A116" s="270" t="s">
        <v>1527</v>
      </c>
      <c r="B116" s="274" t="s">
        <v>1772</v>
      </c>
      <c r="C116" s="274" t="s">
        <v>1779</v>
      </c>
      <c r="D116" s="274" t="s">
        <v>1780</v>
      </c>
      <c r="E116" s="287" t="s">
        <v>308</v>
      </c>
      <c r="F116" s="287" t="s">
        <v>309</v>
      </c>
      <c r="G116" s="287" t="s">
        <v>310</v>
      </c>
      <c r="H116" s="275" t="s">
        <v>1564</v>
      </c>
      <c r="I116" s="275" t="s">
        <v>20</v>
      </c>
      <c r="J116" s="275" t="s">
        <v>17</v>
      </c>
      <c r="K116" s="275" t="s">
        <v>1632</v>
      </c>
      <c r="L116" s="275" t="s">
        <v>145</v>
      </c>
      <c r="M116" s="274" t="s">
        <v>1775</v>
      </c>
      <c r="N116" s="274" t="s">
        <v>1567</v>
      </c>
      <c r="O116" s="275"/>
      <c r="P116" s="287" t="s">
        <v>1535</v>
      </c>
      <c r="Q116" s="276"/>
    </row>
    <row r="117" spans="1:17" ht="43.2" x14ac:dyDescent="0.3">
      <c r="A117" s="270" t="s">
        <v>1527</v>
      </c>
      <c r="B117" s="271" t="s">
        <v>1776</v>
      </c>
      <c r="C117" s="271" t="s">
        <v>1781</v>
      </c>
      <c r="D117" s="271" t="s">
        <v>1782</v>
      </c>
      <c r="E117" s="286" t="s">
        <v>311</v>
      </c>
      <c r="F117" s="286" t="s">
        <v>312</v>
      </c>
      <c r="G117" s="286" t="s">
        <v>313</v>
      </c>
      <c r="H117" s="272" t="s">
        <v>1564</v>
      </c>
      <c r="I117" s="272" t="s">
        <v>20</v>
      </c>
      <c r="J117" s="272" t="s">
        <v>18</v>
      </c>
      <c r="K117" s="272" t="s">
        <v>1632</v>
      </c>
      <c r="L117" s="272" t="s">
        <v>145</v>
      </c>
      <c r="M117" s="271" t="s">
        <v>1775</v>
      </c>
      <c r="N117" s="271" t="s">
        <v>1567</v>
      </c>
      <c r="O117" s="272"/>
      <c r="P117" s="286" t="s">
        <v>1535</v>
      </c>
      <c r="Q117" s="273"/>
    </row>
    <row r="118" spans="1:17" ht="43.2" x14ac:dyDescent="0.3">
      <c r="A118" s="270" t="s">
        <v>1527</v>
      </c>
      <c r="B118" s="274" t="s">
        <v>1772</v>
      </c>
      <c r="C118" s="274" t="s">
        <v>1783</v>
      </c>
      <c r="D118" s="274" t="s">
        <v>1784</v>
      </c>
      <c r="E118" s="287" t="s">
        <v>314</v>
      </c>
      <c r="F118" s="287" t="s">
        <v>315</v>
      </c>
      <c r="G118" s="287" t="s">
        <v>316</v>
      </c>
      <c r="H118" s="275" t="s">
        <v>1564</v>
      </c>
      <c r="I118" s="275" t="s">
        <v>20</v>
      </c>
      <c r="J118" s="275" t="s">
        <v>17</v>
      </c>
      <c r="K118" s="275" t="s">
        <v>1632</v>
      </c>
      <c r="L118" s="275" t="s">
        <v>145</v>
      </c>
      <c r="M118" s="274" t="s">
        <v>1775</v>
      </c>
      <c r="N118" s="274" t="s">
        <v>1567</v>
      </c>
      <c r="O118" s="275"/>
      <c r="P118" s="287" t="s">
        <v>1535</v>
      </c>
      <c r="Q118" s="276"/>
    </row>
    <row r="119" spans="1:17" ht="43.2" x14ac:dyDescent="0.3">
      <c r="A119" s="270" t="s">
        <v>1527</v>
      </c>
      <c r="B119" s="271" t="s">
        <v>1772</v>
      </c>
      <c r="C119" s="271" t="s">
        <v>1785</v>
      </c>
      <c r="D119" s="271" t="s">
        <v>1786</v>
      </c>
      <c r="E119" s="286" t="s">
        <v>317</v>
      </c>
      <c r="F119" s="286" t="s">
        <v>318</v>
      </c>
      <c r="G119" s="286" t="s">
        <v>319</v>
      </c>
      <c r="H119" s="272" t="s">
        <v>1564</v>
      </c>
      <c r="I119" s="272" t="s">
        <v>20</v>
      </c>
      <c r="J119" s="272" t="s">
        <v>17</v>
      </c>
      <c r="K119" s="272" t="s">
        <v>1632</v>
      </c>
      <c r="L119" s="272" t="s">
        <v>145</v>
      </c>
      <c r="M119" s="271" t="s">
        <v>1775</v>
      </c>
      <c r="N119" s="271" t="s">
        <v>1567</v>
      </c>
      <c r="O119" s="272"/>
      <c r="P119" s="286" t="s">
        <v>1535</v>
      </c>
      <c r="Q119" s="273"/>
    </row>
    <row r="120" spans="1:17" ht="43.2" x14ac:dyDescent="0.3">
      <c r="A120" s="270" t="s">
        <v>1527</v>
      </c>
      <c r="B120" s="274" t="s">
        <v>2664</v>
      </c>
      <c r="C120" s="274" t="s">
        <v>1787</v>
      </c>
      <c r="D120" s="274" t="s">
        <v>1788</v>
      </c>
      <c r="E120" s="287" t="s">
        <v>320</v>
      </c>
      <c r="F120" s="287" t="s">
        <v>312</v>
      </c>
      <c r="G120" s="287" t="s">
        <v>321</v>
      </c>
      <c r="H120" s="275" t="s">
        <v>1564</v>
      </c>
      <c r="I120" s="275" t="s">
        <v>16</v>
      </c>
      <c r="J120" s="275" t="s">
        <v>17</v>
      </c>
      <c r="K120" s="275" t="s">
        <v>1632</v>
      </c>
      <c r="L120" s="275" t="s">
        <v>145</v>
      </c>
      <c r="M120" s="274" t="s">
        <v>1775</v>
      </c>
      <c r="N120" s="274" t="s">
        <v>1567</v>
      </c>
      <c r="O120" s="275"/>
      <c r="P120" s="287" t="s">
        <v>1535</v>
      </c>
      <c r="Q120" s="276"/>
    </row>
    <row r="121" spans="1:17" ht="43.2" x14ac:dyDescent="0.3">
      <c r="A121" s="270" t="s">
        <v>1527</v>
      </c>
      <c r="B121" s="271" t="s">
        <v>1772</v>
      </c>
      <c r="C121" s="271" t="s">
        <v>1789</v>
      </c>
      <c r="D121" s="271" t="s">
        <v>1790</v>
      </c>
      <c r="E121" s="286" t="s">
        <v>322</v>
      </c>
      <c r="F121" s="286" t="s">
        <v>323</v>
      </c>
      <c r="G121" s="286" t="s">
        <v>324</v>
      </c>
      <c r="H121" s="272" t="s">
        <v>1564</v>
      </c>
      <c r="I121" s="272" t="s">
        <v>20</v>
      </c>
      <c r="J121" s="272" t="s">
        <v>17</v>
      </c>
      <c r="K121" s="272" t="s">
        <v>1632</v>
      </c>
      <c r="L121" s="272" t="s">
        <v>145</v>
      </c>
      <c r="M121" s="271" t="s">
        <v>1775</v>
      </c>
      <c r="N121" s="271" t="s">
        <v>1567</v>
      </c>
      <c r="O121" s="272"/>
      <c r="P121" s="286" t="s">
        <v>1535</v>
      </c>
      <c r="Q121" s="273"/>
    </row>
    <row r="122" spans="1:17" ht="43.2" x14ac:dyDescent="0.3">
      <c r="A122" s="270" t="s">
        <v>1527</v>
      </c>
      <c r="B122" s="274" t="s">
        <v>1791</v>
      </c>
      <c r="C122" s="274" t="s">
        <v>1792</v>
      </c>
      <c r="D122" s="274" t="s">
        <v>1793</v>
      </c>
      <c r="E122" s="287" t="s">
        <v>325</v>
      </c>
      <c r="F122" s="287" t="s">
        <v>326</v>
      </c>
      <c r="G122" s="287" t="s">
        <v>327</v>
      </c>
      <c r="H122" s="275" t="s">
        <v>1531</v>
      </c>
      <c r="I122" s="275" t="s">
        <v>20</v>
      </c>
      <c r="J122" s="275" t="s">
        <v>17</v>
      </c>
      <c r="K122" s="275" t="s">
        <v>1559</v>
      </c>
      <c r="L122" s="275" t="s">
        <v>328</v>
      </c>
      <c r="M122" s="274" t="s">
        <v>1794</v>
      </c>
      <c r="N122" s="274" t="s">
        <v>1534</v>
      </c>
      <c r="O122" s="275" t="s">
        <v>23</v>
      </c>
      <c r="P122" s="287" t="s">
        <v>1535</v>
      </c>
      <c r="Q122" s="276"/>
    </row>
    <row r="123" spans="1:17" ht="43.2" x14ac:dyDescent="0.3">
      <c r="A123" s="270" t="s">
        <v>1527</v>
      </c>
      <c r="B123" s="271" t="s">
        <v>2665</v>
      </c>
      <c r="C123" s="271" t="s">
        <v>1796</v>
      </c>
      <c r="D123" s="271" t="s">
        <v>1797</v>
      </c>
      <c r="E123" s="286" t="s">
        <v>329</v>
      </c>
      <c r="F123" s="286" t="s">
        <v>2666</v>
      </c>
      <c r="G123" s="286" t="s">
        <v>2667</v>
      </c>
      <c r="H123" s="272" t="s">
        <v>1531</v>
      </c>
      <c r="I123" s="272" t="s">
        <v>20</v>
      </c>
      <c r="J123" s="272" t="s">
        <v>17</v>
      </c>
      <c r="K123" s="272" t="s">
        <v>1559</v>
      </c>
      <c r="L123" s="272" t="s">
        <v>328</v>
      </c>
      <c r="M123" s="271" t="s">
        <v>1794</v>
      </c>
      <c r="N123" s="271" t="s">
        <v>1534</v>
      </c>
      <c r="O123" s="272" t="s">
        <v>23</v>
      </c>
      <c r="P123" s="286" t="s">
        <v>1535</v>
      </c>
      <c r="Q123" s="273"/>
    </row>
    <row r="124" spans="1:17" ht="43.2" x14ac:dyDescent="0.3">
      <c r="A124" s="270" t="s">
        <v>1527</v>
      </c>
      <c r="B124" s="274" t="s">
        <v>1791</v>
      </c>
      <c r="C124" s="274" t="s">
        <v>1798</v>
      </c>
      <c r="D124" s="274" t="s">
        <v>1799</v>
      </c>
      <c r="E124" s="287" t="s">
        <v>330</v>
      </c>
      <c r="F124" s="287" t="s">
        <v>1800</v>
      </c>
      <c r="G124" s="287" t="s">
        <v>1801</v>
      </c>
      <c r="H124" s="275" t="s">
        <v>1531</v>
      </c>
      <c r="I124" s="275" t="s">
        <v>20</v>
      </c>
      <c r="J124" s="275" t="s">
        <v>17</v>
      </c>
      <c r="K124" s="275" t="s">
        <v>1559</v>
      </c>
      <c r="L124" s="275" t="s">
        <v>328</v>
      </c>
      <c r="M124" s="274" t="s">
        <v>1794</v>
      </c>
      <c r="N124" s="274" t="s">
        <v>1534</v>
      </c>
      <c r="O124" s="275" t="s">
        <v>23</v>
      </c>
      <c r="P124" s="287" t="s">
        <v>1535</v>
      </c>
      <c r="Q124" s="276"/>
    </row>
    <row r="125" spans="1:17" ht="43.2" x14ac:dyDescent="0.3">
      <c r="A125" s="270" t="s">
        <v>1527</v>
      </c>
      <c r="B125" s="271" t="s">
        <v>2668</v>
      </c>
      <c r="C125" s="271" t="s">
        <v>1802</v>
      </c>
      <c r="D125" s="271" t="s">
        <v>1803</v>
      </c>
      <c r="E125" s="286" t="s">
        <v>331</v>
      </c>
      <c r="F125" s="286" t="s">
        <v>2669</v>
      </c>
      <c r="G125" s="286" t="s">
        <v>2670</v>
      </c>
      <c r="H125" s="272" t="s">
        <v>1531</v>
      </c>
      <c r="I125" s="272" t="s">
        <v>20</v>
      </c>
      <c r="J125" s="272" t="s">
        <v>17</v>
      </c>
      <c r="K125" s="272" t="s">
        <v>1559</v>
      </c>
      <c r="L125" s="272" t="s">
        <v>328</v>
      </c>
      <c r="M125" s="271" t="s">
        <v>1794</v>
      </c>
      <c r="N125" s="271" t="s">
        <v>1534</v>
      </c>
      <c r="O125" s="272" t="s">
        <v>23</v>
      </c>
      <c r="P125" s="286" t="s">
        <v>1535</v>
      </c>
      <c r="Q125" s="273"/>
    </row>
    <row r="126" spans="1:17" ht="43.2" x14ac:dyDescent="0.3">
      <c r="A126" s="270" t="s">
        <v>1527</v>
      </c>
      <c r="B126" s="274" t="s">
        <v>2668</v>
      </c>
      <c r="C126" s="274" t="s">
        <v>1804</v>
      </c>
      <c r="D126" s="274" t="s">
        <v>1805</v>
      </c>
      <c r="E126" s="287" t="s">
        <v>332</v>
      </c>
      <c r="F126" s="287" t="s">
        <v>2671</v>
      </c>
      <c r="G126" s="287" t="s">
        <v>2672</v>
      </c>
      <c r="H126" s="275" t="s">
        <v>1531</v>
      </c>
      <c r="I126" s="275" t="s">
        <v>20</v>
      </c>
      <c r="J126" s="275" t="s">
        <v>17</v>
      </c>
      <c r="K126" s="275" t="s">
        <v>1559</v>
      </c>
      <c r="L126" s="275" t="s">
        <v>328</v>
      </c>
      <c r="M126" s="274" t="s">
        <v>1794</v>
      </c>
      <c r="N126" s="274" t="s">
        <v>1534</v>
      </c>
      <c r="O126" s="275" t="s">
        <v>23</v>
      </c>
      <c r="P126" s="287" t="s">
        <v>1535</v>
      </c>
      <c r="Q126" s="276"/>
    </row>
    <row r="127" spans="1:17" ht="43.2" x14ac:dyDescent="0.3">
      <c r="A127" s="270" t="s">
        <v>1527</v>
      </c>
      <c r="B127" s="271" t="s">
        <v>2673</v>
      </c>
      <c r="C127" s="271" t="s">
        <v>1806</v>
      </c>
      <c r="D127" s="271" t="s">
        <v>1807</v>
      </c>
      <c r="E127" s="286" t="s">
        <v>333</v>
      </c>
      <c r="F127" s="286" t="s">
        <v>2674</v>
      </c>
      <c r="G127" s="286" t="s">
        <v>2675</v>
      </c>
      <c r="H127" s="272" t="s">
        <v>1531</v>
      </c>
      <c r="I127" s="272" t="s">
        <v>20</v>
      </c>
      <c r="J127" s="272" t="s">
        <v>17</v>
      </c>
      <c r="K127" s="272" t="s">
        <v>1559</v>
      </c>
      <c r="L127" s="272" t="s">
        <v>328</v>
      </c>
      <c r="M127" s="271" t="s">
        <v>1794</v>
      </c>
      <c r="N127" s="271" t="s">
        <v>1534</v>
      </c>
      <c r="O127" s="272" t="s">
        <v>23</v>
      </c>
      <c r="P127" s="286" t="s">
        <v>1535</v>
      </c>
      <c r="Q127" s="273"/>
    </row>
    <row r="128" spans="1:17" ht="43.2" x14ac:dyDescent="0.3">
      <c r="A128" s="270" t="s">
        <v>1527</v>
      </c>
      <c r="B128" s="274" t="s">
        <v>1808</v>
      </c>
      <c r="C128" s="274" t="s">
        <v>1809</v>
      </c>
      <c r="D128" s="274" t="s">
        <v>1810</v>
      </c>
      <c r="E128" s="287" t="s">
        <v>334</v>
      </c>
      <c r="F128" s="287" t="s">
        <v>335</v>
      </c>
      <c r="G128" s="287" t="s">
        <v>336</v>
      </c>
      <c r="H128" s="275" t="s">
        <v>1531</v>
      </c>
      <c r="I128" s="275" t="s">
        <v>20</v>
      </c>
      <c r="J128" s="275" t="s">
        <v>17</v>
      </c>
      <c r="K128" s="275" t="s">
        <v>1559</v>
      </c>
      <c r="L128" s="275" t="s">
        <v>328</v>
      </c>
      <c r="M128" s="274" t="s">
        <v>1794</v>
      </c>
      <c r="N128" s="274" t="s">
        <v>1534</v>
      </c>
      <c r="O128" s="275" t="s">
        <v>23</v>
      </c>
      <c r="P128" s="287" t="s">
        <v>1535</v>
      </c>
      <c r="Q128" s="276"/>
    </row>
    <row r="129" spans="1:17" ht="43.2" x14ac:dyDescent="0.3">
      <c r="A129" s="270" t="s">
        <v>1527</v>
      </c>
      <c r="B129" s="271" t="s">
        <v>2665</v>
      </c>
      <c r="C129" s="271" t="s">
        <v>1811</v>
      </c>
      <c r="D129" s="271" t="s">
        <v>1812</v>
      </c>
      <c r="E129" s="286" t="s">
        <v>337</v>
      </c>
      <c r="F129" s="286" t="s">
        <v>2676</v>
      </c>
      <c r="G129" s="286" t="s">
        <v>2677</v>
      </c>
      <c r="H129" s="272" t="s">
        <v>1531</v>
      </c>
      <c r="I129" s="272" t="s">
        <v>20</v>
      </c>
      <c r="J129" s="272" t="s">
        <v>17</v>
      </c>
      <c r="K129" s="272" t="s">
        <v>1559</v>
      </c>
      <c r="L129" s="272" t="s">
        <v>328</v>
      </c>
      <c r="M129" s="271" t="s">
        <v>1794</v>
      </c>
      <c r="N129" s="271" t="s">
        <v>1534</v>
      </c>
      <c r="O129" s="272" t="s">
        <v>23</v>
      </c>
      <c r="P129" s="286" t="s">
        <v>1535</v>
      </c>
      <c r="Q129" s="273"/>
    </row>
    <row r="130" spans="1:17" ht="43.2" x14ac:dyDescent="0.3">
      <c r="A130" s="270" t="s">
        <v>1527</v>
      </c>
      <c r="B130" s="274" t="s">
        <v>2665</v>
      </c>
      <c r="C130" s="274" t="s">
        <v>1813</v>
      </c>
      <c r="D130" s="274" t="s">
        <v>1814</v>
      </c>
      <c r="E130" s="287" t="s">
        <v>339</v>
      </c>
      <c r="F130" s="287" t="s">
        <v>2678</v>
      </c>
      <c r="G130" s="287" t="s">
        <v>2679</v>
      </c>
      <c r="H130" s="275" t="s">
        <v>1531</v>
      </c>
      <c r="I130" s="275" t="s">
        <v>20</v>
      </c>
      <c r="J130" s="275" t="s">
        <v>17</v>
      </c>
      <c r="K130" s="275" t="s">
        <v>1559</v>
      </c>
      <c r="L130" s="275" t="s">
        <v>328</v>
      </c>
      <c r="M130" s="274" t="s">
        <v>1794</v>
      </c>
      <c r="N130" s="274" t="s">
        <v>1534</v>
      </c>
      <c r="O130" s="275" t="s">
        <v>23</v>
      </c>
      <c r="P130" s="287" t="s">
        <v>1535</v>
      </c>
      <c r="Q130" s="276"/>
    </row>
    <row r="131" spans="1:17" ht="43.2" x14ac:dyDescent="0.3">
      <c r="A131" s="270" t="s">
        <v>1527</v>
      </c>
      <c r="B131" s="271" t="s">
        <v>1795</v>
      </c>
      <c r="C131" s="271" t="s">
        <v>1815</v>
      </c>
      <c r="D131" s="271" t="s">
        <v>1816</v>
      </c>
      <c r="E131" s="286" t="s">
        <v>340</v>
      </c>
      <c r="F131" s="286" t="s">
        <v>341</v>
      </c>
      <c r="G131" s="286" t="s">
        <v>342</v>
      </c>
      <c r="H131" s="272" t="s">
        <v>1531</v>
      </c>
      <c r="I131" s="272" t="s">
        <v>20</v>
      </c>
      <c r="J131" s="272" t="s">
        <v>18</v>
      </c>
      <c r="K131" s="272" t="s">
        <v>1559</v>
      </c>
      <c r="L131" s="272" t="s">
        <v>328</v>
      </c>
      <c r="M131" s="271" t="s">
        <v>1794</v>
      </c>
      <c r="N131" s="271" t="s">
        <v>1534</v>
      </c>
      <c r="O131" s="272" t="s">
        <v>23</v>
      </c>
      <c r="P131" s="286" t="s">
        <v>1535</v>
      </c>
      <c r="Q131" s="273"/>
    </row>
    <row r="132" spans="1:17" ht="43.2" x14ac:dyDescent="0.3">
      <c r="A132" s="270" t="s">
        <v>1527</v>
      </c>
      <c r="B132" s="274" t="s">
        <v>2680</v>
      </c>
      <c r="C132" s="274" t="s">
        <v>1817</v>
      </c>
      <c r="D132" s="274" t="s">
        <v>1818</v>
      </c>
      <c r="E132" s="287" t="s">
        <v>343</v>
      </c>
      <c r="F132" s="287" t="s">
        <v>2681</v>
      </c>
      <c r="G132" s="287" t="s">
        <v>2682</v>
      </c>
      <c r="H132" s="275" t="s">
        <v>1531</v>
      </c>
      <c r="I132" s="275" t="s">
        <v>20</v>
      </c>
      <c r="J132" s="275" t="s">
        <v>17</v>
      </c>
      <c r="K132" s="275" t="s">
        <v>1559</v>
      </c>
      <c r="L132" s="275" t="s">
        <v>328</v>
      </c>
      <c r="M132" s="274" t="s">
        <v>1794</v>
      </c>
      <c r="N132" s="274" t="s">
        <v>1534</v>
      </c>
      <c r="O132" s="275" t="s">
        <v>23</v>
      </c>
      <c r="P132" s="287" t="s">
        <v>1535</v>
      </c>
      <c r="Q132" s="276"/>
    </row>
    <row r="133" spans="1:17" ht="43.2" x14ac:dyDescent="0.3">
      <c r="A133" s="270" t="s">
        <v>1527</v>
      </c>
      <c r="B133" s="271" t="s">
        <v>2680</v>
      </c>
      <c r="C133" s="271" t="s">
        <v>1819</v>
      </c>
      <c r="D133" s="271" t="s">
        <v>1820</v>
      </c>
      <c r="E133" s="286" t="s">
        <v>346</v>
      </c>
      <c r="F133" s="286" t="s">
        <v>2683</v>
      </c>
      <c r="G133" s="286" t="s">
        <v>338</v>
      </c>
      <c r="H133" s="272" t="s">
        <v>1531</v>
      </c>
      <c r="I133" s="272" t="s">
        <v>20</v>
      </c>
      <c r="J133" s="272" t="s">
        <v>17</v>
      </c>
      <c r="K133" s="272" t="s">
        <v>1559</v>
      </c>
      <c r="L133" s="272" t="s">
        <v>328</v>
      </c>
      <c r="M133" s="271" t="s">
        <v>1794</v>
      </c>
      <c r="N133" s="271" t="s">
        <v>1534</v>
      </c>
      <c r="O133" s="272" t="s">
        <v>23</v>
      </c>
      <c r="P133" s="286" t="s">
        <v>1535</v>
      </c>
      <c r="Q133" s="273"/>
    </row>
    <row r="134" spans="1:17" ht="43.2" x14ac:dyDescent="0.3">
      <c r="A134" s="270" t="s">
        <v>1527</v>
      </c>
      <c r="B134" s="274" t="s">
        <v>2684</v>
      </c>
      <c r="C134" s="274" t="s">
        <v>1821</v>
      </c>
      <c r="D134" s="274" t="s">
        <v>1822</v>
      </c>
      <c r="E134" s="287" t="s">
        <v>347</v>
      </c>
      <c r="F134" s="287" t="s">
        <v>348</v>
      </c>
      <c r="G134" s="287" t="s">
        <v>349</v>
      </c>
      <c r="H134" s="275" t="s">
        <v>1531</v>
      </c>
      <c r="I134" s="275" t="s">
        <v>20</v>
      </c>
      <c r="J134" s="275" t="s">
        <v>17</v>
      </c>
      <c r="K134" s="275" t="s">
        <v>1559</v>
      </c>
      <c r="L134" s="275" t="s">
        <v>328</v>
      </c>
      <c r="M134" s="274" t="s">
        <v>1794</v>
      </c>
      <c r="N134" s="274" t="s">
        <v>1534</v>
      </c>
      <c r="O134" s="275" t="s">
        <v>23</v>
      </c>
      <c r="P134" s="287" t="s">
        <v>1535</v>
      </c>
      <c r="Q134" s="276"/>
    </row>
    <row r="135" spans="1:17" ht="43.2" x14ac:dyDescent="0.3">
      <c r="A135" s="270" t="s">
        <v>1527</v>
      </c>
      <c r="B135" s="271" t="s">
        <v>1795</v>
      </c>
      <c r="C135" s="271"/>
      <c r="D135" s="271" t="s">
        <v>1823</v>
      </c>
      <c r="E135" s="286" t="s">
        <v>350</v>
      </c>
      <c r="F135" s="286" t="s">
        <v>351</v>
      </c>
      <c r="G135" s="286" t="s">
        <v>352</v>
      </c>
      <c r="H135" s="272" t="s">
        <v>1531</v>
      </c>
      <c r="I135" s="272" t="s">
        <v>16</v>
      </c>
      <c r="J135" s="272" t="s">
        <v>18</v>
      </c>
      <c r="K135" s="272" t="s">
        <v>1559</v>
      </c>
      <c r="L135" s="272" t="s">
        <v>328</v>
      </c>
      <c r="M135" s="271" t="s">
        <v>1824</v>
      </c>
      <c r="N135" s="271" t="s">
        <v>1534</v>
      </c>
      <c r="O135" s="272" t="s">
        <v>23</v>
      </c>
      <c r="P135" s="286" t="s">
        <v>1535</v>
      </c>
      <c r="Q135" s="273"/>
    </row>
    <row r="136" spans="1:17" ht="43.2" x14ac:dyDescent="0.3">
      <c r="A136" s="270" t="s">
        <v>1527</v>
      </c>
      <c r="B136" s="274" t="s">
        <v>2680</v>
      </c>
      <c r="C136" s="274"/>
      <c r="D136" s="274" t="s">
        <v>1825</v>
      </c>
      <c r="E136" s="287" t="s">
        <v>353</v>
      </c>
      <c r="F136" s="287" t="s">
        <v>354</v>
      </c>
      <c r="G136" s="287" t="s">
        <v>355</v>
      </c>
      <c r="H136" s="275" t="s">
        <v>1531</v>
      </c>
      <c r="I136" s="275" t="s">
        <v>16</v>
      </c>
      <c r="J136" s="275" t="s">
        <v>17</v>
      </c>
      <c r="K136" s="275" t="s">
        <v>1559</v>
      </c>
      <c r="L136" s="275" t="s">
        <v>328</v>
      </c>
      <c r="M136" s="274" t="s">
        <v>1824</v>
      </c>
      <c r="N136" s="274" t="s">
        <v>1534</v>
      </c>
      <c r="O136" s="275" t="s">
        <v>23</v>
      </c>
      <c r="P136" s="287" t="s">
        <v>1535</v>
      </c>
      <c r="Q136" s="276"/>
    </row>
    <row r="137" spans="1:17" ht="43.2" x14ac:dyDescent="0.3">
      <c r="A137" s="270" t="s">
        <v>1527</v>
      </c>
      <c r="B137" s="271" t="s">
        <v>1795</v>
      </c>
      <c r="C137" s="271"/>
      <c r="D137" s="271" t="s">
        <v>1826</v>
      </c>
      <c r="E137" s="286" t="s">
        <v>356</v>
      </c>
      <c r="F137" s="286" t="s">
        <v>357</v>
      </c>
      <c r="G137" s="286" t="s">
        <v>358</v>
      </c>
      <c r="H137" s="272" t="s">
        <v>1531</v>
      </c>
      <c r="I137" s="272" t="s">
        <v>16</v>
      </c>
      <c r="J137" s="272" t="s">
        <v>18</v>
      </c>
      <c r="K137" s="272" t="s">
        <v>1559</v>
      </c>
      <c r="L137" s="272" t="s">
        <v>328</v>
      </c>
      <c r="M137" s="271" t="s">
        <v>1824</v>
      </c>
      <c r="N137" s="271" t="s">
        <v>1534</v>
      </c>
      <c r="O137" s="272" t="s">
        <v>23</v>
      </c>
      <c r="P137" s="286" t="s">
        <v>1535</v>
      </c>
      <c r="Q137" s="273"/>
    </row>
    <row r="138" spans="1:17" ht="43.2" x14ac:dyDescent="0.3">
      <c r="A138" s="270" t="s">
        <v>1527</v>
      </c>
      <c r="B138" s="274" t="s">
        <v>2680</v>
      </c>
      <c r="C138" s="274"/>
      <c r="D138" s="274" t="s">
        <v>1827</v>
      </c>
      <c r="E138" s="287" t="s">
        <v>359</v>
      </c>
      <c r="F138" s="287" t="s">
        <v>2685</v>
      </c>
      <c r="G138" s="287" t="s">
        <v>362</v>
      </c>
      <c r="H138" s="275" t="s">
        <v>1531</v>
      </c>
      <c r="I138" s="275" t="s">
        <v>16</v>
      </c>
      <c r="J138" s="275" t="s">
        <v>17</v>
      </c>
      <c r="K138" s="275" t="s">
        <v>1559</v>
      </c>
      <c r="L138" s="275" t="s">
        <v>328</v>
      </c>
      <c r="M138" s="274" t="s">
        <v>1824</v>
      </c>
      <c r="N138" s="274" t="s">
        <v>1534</v>
      </c>
      <c r="O138" s="275" t="s">
        <v>23</v>
      </c>
      <c r="P138" s="287" t="s">
        <v>1535</v>
      </c>
      <c r="Q138" s="276"/>
    </row>
    <row r="139" spans="1:17" ht="43.2" x14ac:dyDescent="0.3">
      <c r="A139" s="270" t="s">
        <v>1527</v>
      </c>
      <c r="B139" s="271" t="s">
        <v>1795</v>
      </c>
      <c r="C139" s="271"/>
      <c r="D139" s="271" t="s">
        <v>1828</v>
      </c>
      <c r="E139" s="286" t="s">
        <v>360</v>
      </c>
      <c r="F139" s="286" t="s">
        <v>361</v>
      </c>
      <c r="G139" s="286" t="s">
        <v>362</v>
      </c>
      <c r="H139" s="272" t="s">
        <v>1531</v>
      </c>
      <c r="I139" s="272" t="s">
        <v>16</v>
      </c>
      <c r="J139" s="272" t="s">
        <v>18</v>
      </c>
      <c r="K139" s="272" t="s">
        <v>1559</v>
      </c>
      <c r="L139" s="272" t="s">
        <v>328</v>
      </c>
      <c r="M139" s="271" t="s">
        <v>1824</v>
      </c>
      <c r="N139" s="271" t="s">
        <v>1534</v>
      </c>
      <c r="O139" s="272" t="s">
        <v>23</v>
      </c>
      <c r="P139" s="286" t="s">
        <v>1535</v>
      </c>
      <c r="Q139" s="273"/>
    </row>
    <row r="140" spans="1:17" ht="43.2" x14ac:dyDescent="0.3">
      <c r="A140" s="270" t="s">
        <v>1527</v>
      </c>
      <c r="B140" s="274" t="s">
        <v>2680</v>
      </c>
      <c r="C140" s="274"/>
      <c r="D140" s="274" t="s">
        <v>1829</v>
      </c>
      <c r="E140" s="287" t="s">
        <v>363</v>
      </c>
      <c r="F140" s="287" t="s">
        <v>2686</v>
      </c>
      <c r="G140" s="287" t="s">
        <v>2687</v>
      </c>
      <c r="H140" s="275" t="s">
        <v>1531</v>
      </c>
      <c r="I140" s="275" t="s">
        <v>16</v>
      </c>
      <c r="J140" s="275" t="s">
        <v>17</v>
      </c>
      <c r="K140" s="275" t="s">
        <v>1559</v>
      </c>
      <c r="L140" s="275" t="s">
        <v>328</v>
      </c>
      <c r="M140" s="274" t="s">
        <v>1824</v>
      </c>
      <c r="N140" s="274" t="s">
        <v>1534</v>
      </c>
      <c r="O140" s="275" t="s">
        <v>23</v>
      </c>
      <c r="P140" s="287" t="s">
        <v>1535</v>
      </c>
      <c r="Q140" s="276"/>
    </row>
    <row r="141" spans="1:17" ht="43.2" x14ac:dyDescent="0.3">
      <c r="A141" s="270" t="s">
        <v>1527</v>
      </c>
      <c r="B141" s="271" t="s">
        <v>2680</v>
      </c>
      <c r="C141" s="271"/>
      <c r="D141" s="271" t="s">
        <v>1830</v>
      </c>
      <c r="E141" s="286" t="s">
        <v>364</v>
      </c>
      <c r="F141" s="286" t="s">
        <v>2688</v>
      </c>
      <c r="G141" s="286" t="s">
        <v>2689</v>
      </c>
      <c r="H141" s="272" t="s">
        <v>1531</v>
      </c>
      <c r="I141" s="272" t="s">
        <v>16</v>
      </c>
      <c r="J141" s="272" t="s">
        <v>17</v>
      </c>
      <c r="K141" s="272" t="s">
        <v>1559</v>
      </c>
      <c r="L141" s="272" t="s">
        <v>328</v>
      </c>
      <c r="M141" s="271" t="s">
        <v>1824</v>
      </c>
      <c r="N141" s="271" t="s">
        <v>1567</v>
      </c>
      <c r="O141" s="272" t="s">
        <v>23</v>
      </c>
      <c r="P141" s="286" t="s">
        <v>1535</v>
      </c>
      <c r="Q141" s="273"/>
    </row>
    <row r="142" spans="1:17" ht="43.2" x14ac:dyDescent="0.3">
      <c r="A142" s="270" t="s">
        <v>1527</v>
      </c>
      <c r="B142" s="274" t="s">
        <v>1808</v>
      </c>
      <c r="C142" s="274"/>
      <c r="D142" s="274" t="s">
        <v>1831</v>
      </c>
      <c r="E142" s="287" t="s">
        <v>365</v>
      </c>
      <c r="F142" s="287" t="s">
        <v>344</v>
      </c>
      <c r="G142" s="287" t="s">
        <v>345</v>
      </c>
      <c r="H142" s="275" t="s">
        <v>1531</v>
      </c>
      <c r="I142" s="275" t="s">
        <v>16</v>
      </c>
      <c r="J142" s="275" t="s">
        <v>17</v>
      </c>
      <c r="K142" s="275" t="s">
        <v>1559</v>
      </c>
      <c r="L142" s="275" t="s">
        <v>328</v>
      </c>
      <c r="M142" s="274" t="s">
        <v>1824</v>
      </c>
      <c r="N142" s="274" t="s">
        <v>1534</v>
      </c>
      <c r="O142" s="275" t="s">
        <v>23</v>
      </c>
      <c r="P142" s="287" t="s">
        <v>1535</v>
      </c>
      <c r="Q142" s="276"/>
    </row>
    <row r="143" spans="1:17" ht="43.2" x14ac:dyDescent="0.3">
      <c r="A143" s="270" t="s">
        <v>1527</v>
      </c>
      <c r="B143" s="277">
        <v>44092</v>
      </c>
      <c r="C143" s="271"/>
      <c r="D143" s="271" t="s">
        <v>1832</v>
      </c>
      <c r="E143" s="286" t="s">
        <v>366</v>
      </c>
      <c r="F143" s="286" t="s">
        <v>367</v>
      </c>
      <c r="G143" s="286" t="s">
        <v>368</v>
      </c>
      <c r="H143" s="272" t="s">
        <v>1531</v>
      </c>
      <c r="I143" s="272" t="s">
        <v>16</v>
      </c>
      <c r="J143" s="272" t="s">
        <v>18</v>
      </c>
      <c r="K143" s="272" t="s">
        <v>1559</v>
      </c>
      <c r="L143" s="272" t="s">
        <v>328</v>
      </c>
      <c r="M143" s="271" t="s">
        <v>1824</v>
      </c>
      <c r="N143" s="271" t="s">
        <v>1534</v>
      </c>
      <c r="O143" s="272" t="s">
        <v>23</v>
      </c>
      <c r="P143" s="286" t="s">
        <v>1535</v>
      </c>
      <c r="Q143" s="273"/>
    </row>
    <row r="144" spans="1:17" ht="43.2" x14ac:dyDescent="0.3">
      <c r="A144" s="270" t="s">
        <v>1527</v>
      </c>
      <c r="B144" s="274" t="s">
        <v>1808</v>
      </c>
      <c r="C144" s="274"/>
      <c r="D144" s="274" t="s">
        <v>1833</v>
      </c>
      <c r="E144" s="287" t="s">
        <v>369</v>
      </c>
      <c r="F144" s="287" t="s">
        <v>341</v>
      </c>
      <c r="G144" s="287" t="s">
        <v>342</v>
      </c>
      <c r="H144" s="275" t="s">
        <v>1531</v>
      </c>
      <c r="I144" s="275" t="s">
        <v>16</v>
      </c>
      <c r="J144" s="275" t="s">
        <v>17</v>
      </c>
      <c r="K144" s="275" t="s">
        <v>1559</v>
      </c>
      <c r="L144" s="275" t="s">
        <v>328</v>
      </c>
      <c r="M144" s="274" t="s">
        <v>1824</v>
      </c>
      <c r="N144" s="274" t="s">
        <v>1534</v>
      </c>
      <c r="O144" s="275" t="s">
        <v>23</v>
      </c>
      <c r="P144" s="287" t="s">
        <v>1535</v>
      </c>
      <c r="Q144" s="276"/>
    </row>
    <row r="145" spans="1:17" ht="43.2" x14ac:dyDescent="0.3">
      <c r="A145" s="270" t="s">
        <v>1527</v>
      </c>
      <c r="B145" s="271" t="s">
        <v>1776</v>
      </c>
      <c r="C145" s="271"/>
      <c r="D145" s="271" t="s">
        <v>1834</v>
      </c>
      <c r="E145" s="286" t="s">
        <v>370</v>
      </c>
      <c r="F145" s="286" t="s">
        <v>371</v>
      </c>
      <c r="G145" s="286" t="s">
        <v>372</v>
      </c>
      <c r="H145" s="272" t="s">
        <v>1531</v>
      </c>
      <c r="I145" s="272" t="s">
        <v>16</v>
      </c>
      <c r="J145" s="272" t="s">
        <v>18</v>
      </c>
      <c r="K145" s="272" t="s">
        <v>1632</v>
      </c>
      <c r="L145" s="272" t="s">
        <v>145</v>
      </c>
      <c r="M145" s="271" t="s">
        <v>1835</v>
      </c>
      <c r="N145" s="271" t="s">
        <v>1567</v>
      </c>
      <c r="O145" s="272"/>
      <c r="P145" s="286" t="s">
        <v>1535</v>
      </c>
      <c r="Q145" s="273"/>
    </row>
    <row r="146" spans="1:17" ht="43.2" x14ac:dyDescent="0.3">
      <c r="A146" s="270" t="s">
        <v>1527</v>
      </c>
      <c r="B146" s="274" t="s">
        <v>2664</v>
      </c>
      <c r="C146" s="274" t="s">
        <v>1837</v>
      </c>
      <c r="D146" s="274" t="s">
        <v>1838</v>
      </c>
      <c r="E146" s="287" t="s">
        <v>373</v>
      </c>
      <c r="F146" s="287" t="s">
        <v>374</v>
      </c>
      <c r="G146" s="287" t="s">
        <v>375</v>
      </c>
      <c r="H146" s="275" t="s">
        <v>1564</v>
      </c>
      <c r="I146" s="275" t="s">
        <v>16</v>
      </c>
      <c r="J146" s="275" t="s">
        <v>17</v>
      </c>
      <c r="K146" s="275" t="s">
        <v>1632</v>
      </c>
      <c r="L146" s="275" t="s">
        <v>145</v>
      </c>
      <c r="M146" s="274" t="s">
        <v>1839</v>
      </c>
      <c r="N146" s="274" t="s">
        <v>1567</v>
      </c>
      <c r="O146" s="275"/>
      <c r="P146" s="287" t="s">
        <v>1535</v>
      </c>
      <c r="Q146" s="276"/>
    </row>
    <row r="147" spans="1:17" ht="43.2" x14ac:dyDescent="0.3">
      <c r="A147" s="270" t="s">
        <v>1527</v>
      </c>
      <c r="B147" s="271" t="s">
        <v>1836</v>
      </c>
      <c r="C147" s="271" t="s">
        <v>1840</v>
      </c>
      <c r="D147" s="271" t="s">
        <v>1841</v>
      </c>
      <c r="E147" s="286" t="s">
        <v>376</v>
      </c>
      <c r="F147" s="286" t="s">
        <v>377</v>
      </c>
      <c r="G147" s="286" t="s">
        <v>378</v>
      </c>
      <c r="H147" s="272" t="s">
        <v>1564</v>
      </c>
      <c r="I147" s="272" t="s">
        <v>16</v>
      </c>
      <c r="J147" s="272" t="s">
        <v>18</v>
      </c>
      <c r="K147" s="272" t="s">
        <v>1632</v>
      </c>
      <c r="L147" s="272" t="s">
        <v>145</v>
      </c>
      <c r="M147" s="271" t="s">
        <v>1839</v>
      </c>
      <c r="N147" s="271" t="s">
        <v>1567</v>
      </c>
      <c r="O147" s="272"/>
      <c r="P147" s="286" t="s">
        <v>1535</v>
      </c>
      <c r="Q147" s="273"/>
    </row>
    <row r="148" spans="1:17" ht="43.2" x14ac:dyDescent="0.3">
      <c r="A148" s="270" t="s">
        <v>1527</v>
      </c>
      <c r="B148" s="276"/>
      <c r="C148" s="274"/>
      <c r="D148" s="274" t="s">
        <v>2690</v>
      </c>
      <c r="E148" s="287" t="s">
        <v>2691</v>
      </c>
      <c r="F148" s="287" t="s">
        <v>2692</v>
      </c>
      <c r="G148" s="287" t="s">
        <v>2693</v>
      </c>
      <c r="H148" s="275" t="s">
        <v>1531</v>
      </c>
      <c r="I148" s="275" t="s">
        <v>16</v>
      </c>
      <c r="J148" s="275" t="s">
        <v>18</v>
      </c>
      <c r="K148" s="275" t="s">
        <v>2202</v>
      </c>
      <c r="L148" s="275"/>
      <c r="M148" s="274" t="s">
        <v>1869</v>
      </c>
      <c r="N148" s="274" t="s">
        <v>1534</v>
      </c>
      <c r="O148" s="275" t="s">
        <v>2649</v>
      </c>
      <c r="P148" s="287" t="s">
        <v>1535</v>
      </c>
      <c r="Q148" s="276"/>
    </row>
    <row r="149" spans="1:17" ht="43.2" x14ac:dyDescent="0.3">
      <c r="A149" s="270" t="s">
        <v>1527</v>
      </c>
      <c r="B149" s="271" t="s">
        <v>1651</v>
      </c>
      <c r="C149" s="271" t="s">
        <v>1842</v>
      </c>
      <c r="D149" s="271" t="s">
        <v>1843</v>
      </c>
      <c r="E149" s="286" t="s">
        <v>379</v>
      </c>
      <c r="F149" s="286" t="s">
        <v>380</v>
      </c>
      <c r="G149" s="286" t="s">
        <v>381</v>
      </c>
      <c r="H149" s="272" t="s">
        <v>1637</v>
      </c>
      <c r="I149" s="272" t="s">
        <v>20</v>
      </c>
      <c r="J149" s="272" t="s">
        <v>18</v>
      </c>
      <c r="K149" s="272" t="s">
        <v>1569</v>
      </c>
      <c r="L149" s="272" t="s">
        <v>382</v>
      </c>
      <c r="M149" s="271" t="s">
        <v>1844</v>
      </c>
      <c r="N149" s="271" t="s">
        <v>1567</v>
      </c>
      <c r="O149" s="272"/>
      <c r="P149" s="286" t="s">
        <v>1535</v>
      </c>
      <c r="Q149" s="273"/>
    </row>
    <row r="150" spans="1:17" ht="43.2" x14ac:dyDescent="0.3">
      <c r="A150" s="270" t="s">
        <v>1527</v>
      </c>
      <c r="B150" s="278">
        <v>44728</v>
      </c>
      <c r="C150" s="274"/>
      <c r="D150" s="274" t="s">
        <v>1845</v>
      </c>
      <c r="E150" s="287" t="s">
        <v>383</v>
      </c>
      <c r="F150" s="287" t="s">
        <v>1846</v>
      </c>
      <c r="G150" s="287" t="s">
        <v>1847</v>
      </c>
      <c r="H150" s="275" t="s">
        <v>1531</v>
      </c>
      <c r="I150" s="275" t="s">
        <v>16</v>
      </c>
      <c r="J150" s="275" t="s">
        <v>18</v>
      </c>
      <c r="K150" s="275" t="s">
        <v>1569</v>
      </c>
      <c r="L150" s="275" t="s">
        <v>72</v>
      </c>
      <c r="M150" s="274" t="s">
        <v>1570</v>
      </c>
      <c r="N150" s="274" t="s">
        <v>1534</v>
      </c>
      <c r="O150" s="275" t="s">
        <v>1571</v>
      </c>
      <c r="P150" s="287" t="s">
        <v>1535</v>
      </c>
      <c r="Q150" s="276"/>
    </row>
    <row r="151" spans="1:17" ht="43.2" x14ac:dyDescent="0.3">
      <c r="A151" s="270" t="s">
        <v>1527</v>
      </c>
      <c r="B151" s="271" t="s">
        <v>1848</v>
      </c>
      <c r="C151" s="271" t="s">
        <v>1849</v>
      </c>
      <c r="D151" s="271" t="s">
        <v>1850</v>
      </c>
      <c r="E151" s="286" t="s">
        <v>384</v>
      </c>
      <c r="F151" s="286" t="s">
        <v>385</v>
      </c>
      <c r="G151" s="286" t="s">
        <v>386</v>
      </c>
      <c r="H151" s="272" t="s">
        <v>1564</v>
      </c>
      <c r="I151" s="272" t="s">
        <v>20</v>
      </c>
      <c r="J151" s="272" t="s">
        <v>17</v>
      </c>
      <c r="K151" s="272" t="s">
        <v>1569</v>
      </c>
      <c r="L151" s="272" t="s">
        <v>39</v>
      </c>
      <c r="M151" s="271" t="s">
        <v>1851</v>
      </c>
      <c r="N151" s="271" t="s">
        <v>1567</v>
      </c>
      <c r="O151" s="272" t="s">
        <v>19</v>
      </c>
      <c r="P151" s="286" t="s">
        <v>1535</v>
      </c>
      <c r="Q151" s="273"/>
    </row>
    <row r="152" spans="1:17" ht="43.2" x14ac:dyDescent="0.3">
      <c r="A152" s="270" t="s">
        <v>1527</v>
      </c>
      <c r="B152" s="274" t="s">
        <v>1852</v>
      </c>
      <c r="C152" s="274" t="s">
        <v>1853</v>
      </c>
      <c r="D152" s="274" t="s">
        <v>1854</v>
      </c>
      <c r="E152" s="287" t="s">
        <v>387</v>
      </c>
      <c r="F152" s="287" t="s">
        <v>388</v>
      </c>
      <c r="G152" s="287" t="s">
        <v>389</v>
      </c>
      <c r="H152" s="275" t="s">
        <v>1564</v>
      </c>
      <c r="I152" s="275" t="s">
        <v>20</v>
      </c>
      <c r="J152" s="275" t="s">
        <v>17</v>
      </c>
      <c r="K152" s="275" t="s">
        <v>1569</v>
      </c>
      <c r="L152" s="275" t="s">
        <v>39</v>
      </c>
      <c r="M152" s="274" t="s">
        <v>1851</v>
      </c>
      <c r="N152" s="274" t="s">
        <v>1567</v>
      </c>
      <c r="O152" s="275" t="s">
        <v>19</v>
      </c>
      <c r="P152" s="287" t="s">
        <v>1535</v>
      </c>
      <c r="Q152" s="276"/>
    </row>
    <row r="153" spans="1:17" ht="43.2" x14ac:dyDescent="0.3">
      <c r="A153" s="270" t="s">
        <v>1527</v>
      </c>
      <c r="B153" s="271" t="s">
        <v>1848</v>
      </c>
      <c r="C153" s="271" t="s">
        <v>1855</v>
      </c>
      <c r="D153" s="271" t="s">
        <v>1856</v>
      </c>
      <c r="E153" s="286" t="s">
        <v>390</v>
      </c>
      <c r="F153" s="286" t="s">
        <v>391</v>
      </c>
      <c r="G153" s="286" t="s">
        <v>392</v>
      </c>
      <c r="H153" s="272" t="s">
        <v>1564</v>
      </c>
      <c r="I153" s="272" t="s">
        <v>20</v>
      </c>
      <c r="J153" s="272" t="s">
        <v>17</v>
      </c>
      <c r="K153" s="272" t="s">
        <v>1569</v>
      </c>
      <c r="L153" s="272" t="s">
        <v>39</v>
      </c>
      <c r="M153" s="271" t="s">
        <v>1851</v>
      </c>
      <c r="N153" s="271" t="s">
        <v>1567</v>
      </c>
      <c r="O153" s="272" t="s">
        <v>19</v>
      </c>
      <c r="P153" s="286" t="s">
        <v>1535</v>
      </c>
      <c r="Q153" s="273"/>
    </row>
    <row r="154" spans="1:17" ht="43.2" x14ac:dyDescent="0.3">
      <c r="A154" s="270" t="s">
        <v>1527</v>
      </c>
      <c r="B154" s="274" t="s">
        <v>2641</v>
      </c>
      <c r="C154" s="274"/>
      <c r="D154" s="274" t="s">
        <v>1857</v>
      </c>
      <c r="E154" s="287" t="s">
        <v>393</v>
      </c>
      <c r="F154" s="287" t="s">
        <v>1858</v>
      </c>
      <c r="G154" s="287" t="s">
        <v>1859</v>
      </c>
      <c r="H154" s="275" t="s">
        <v>1531</v>
      </c>
      <c r="I154" s="275" t="s">
        <v>16</v>
      </c>
      <c r="J154" s="275" t="s">
        <v>17</v>
      </c>
      <c r="K154" s="275" t="s">
        <v>1569</v>
      </c>
      <c r="L154" s="275" t="s">
        <v>72</v>
      </c>
      <c r="M154" s="274" t="s">
        <v>1570</v>
      </c>
      <c r="N154" s="274" t="s">
        <v>1534</v>
      </c>
      <c r="O154" s="275" t="s">
        <v>848</v>
      </c>
      <c r="P154" s="287" t="s">
        <v>1535</v>
      </c>
      <c r="Q154" s="276"/>
    </row>
    <row r="155" spans="1:17" ht="43.2" x14ac:dyDescent="0.3">
      <c r="A155" s="270" t="s">
        <v>1527</v>
      </c>
      <c r="B155" s="271" t="s">
        <v>1860</v>
      </c>
      <c r="C155" s="271"/>
      <c r="D155" s="271" t="s">
        <v>1861</v>
      </c>
      <c r="E155" s="286" t="s">
        <v>394</v>
      </c>
      <c r="F155" s="286" t="s">
        <v>1862</v>
      </c>
      <c r="G155" s="286" t="s">
        <v>1863</v>
      </c>
      <c r="H155" s="272" t="s">
        <v>1531</v>
      </c>
      <c r="I155" s="272" t="s">
        <v>16</v>
      </c>
      <c r="J155" s="272" t="s">
        <v>17</v>
      </c>
      <c r="K155" s="272" t="s">
        <v>1569</v>
      </c>
      <c r="L155" s="272" t="s">
        <v>72</v>
      </c>
      <c r="M155" s="271" t="s">
        <v>1570</v>
      </c>
      <c r="N155" s="271" t="s">
        <v>1534</v>
      </c>
      <c r="O155" s="272" t="s">
        <v>1571</v>
      </c>
      <c r="P155" s="286" t="s">
        <v>1535</v>
      </c>
      <c r="Q155" s="273"/>
    </row>
    <row r="156" spans="1:17" ht="43.2" x14ac:dyDescent="0.3">
      <c r="A156" s="270" t="s">
        <v>1527</v>
      </c>
      <c r="B156" s="274" t="s">
        <v>2694</v>
      </c>
      <c r="C156" s="274"/>
      <c r="D156" s="274" t="s">
        <v>1864</v>
      </c>
      <c r="E156" s="287" t="s">
        <v>395</v>
      </c>
      <c r="F156" s="287" t="s">
        <v>1865</v>
      </c>
      <c r="G156" s="287" t="s">
        <v>1866</v>
      </c>
      <c r="H156" s="275" t="s">
        <v>1531</v>
      </c>
      <c r="I156" s="275" t="s">
        <v>16</v>
      </c>
      <c r="J156" s="275" t="s">
        <v>17</v>
      </c>
      <c r="K156" s="275" t="s">
        <v>1569</v>
      </c>
      <c r="L156" s="275" t="s">
        <v>72</v>
      </c>
      <c r="M156" s="274" t="s">
        <v>1570</v>
      </c>
      <c r="N156" s="274" t="s">
        <v>1534</v>
      </c>
      <c r="O156" s="275" t="s">
        <v>1571</v>
      </c>
      <c r="P156" s="287" t="s">
        <v>1535</v>
      </c>
      <c r="Q156" s="276"/>
    </row>
    <row r="157" spans="1:17" ht="43.2" x14ac:dyDescent="0.3">
      <c r="A157" s="270" t="s">
        <v>1527</v>
      </c>
      <c r="B157" s="271" t="s">
        <v>1757</v>
      </c>
      <c r="C157" s="271" t="s">
        <v>1867</v>
      </c>
      <c r="D157" s="271" t="s">
        <v>1868</v>
      </c>
      <c r="E157" s="286" t="s">
        <v>396</v>
      </c>
      <c r="F157" s="286" t="s">
        <v>397</v>
      </c>
      <c r="G157" s="286" t="s">
        <v>398</v>
      </c>
      <c r="H157" s="272" t="s">
        <v>1531</v>
      </c>
      <c r="I157" s="272" t="s">
        <v>20</v>
      </c>
      <c r="J157" s="272" t="s">
        <v>17</v>
      </c>
      <c r="K157" s="272" t="s">
        <v>1532</v>
      </c>
      <c r="L157" s="272" t="s">
        <v>399</v>
      </c>
      <c r="M157" s="271" t="s">
        <v>1869</v>
      </c>
      <c r="N157" s="271" t="s">
        <v>1567</v>
      </c>
      <c r="O157" s="272"/>
      <c r="P157" s="286" t="s">
        <v>1535</v>
      </c>
      <c r="Q157" s="273"/>
    </row>
    <row r="158" spans="1:17" ht="43.2" x14ac:dyDescent="0.3">
      <c r="A158" s="270" t="s">
        <v>1527</v>
      </c>
      <c r="B158" s="276"/>
      <c r="C158" s="274" t="s">
        <v>2695</v>
      </c>
      <c r="D158" s="274" t="s">
        <v>2696</v>
      </c>
      <c r="E158" s="287" t="s">
        <v>2697</v>
      </c>
      <c r="F158" s="287" t="s">
        <v>2698</v>
      </c>
      <c r="G158" s="287" t="s">
        <v>2699</v>
      </c>
      <c r="H158" s="275" t="s">
        <v>1531</v>
      </c>
      <c r="I158" s="275" t="s">
        <v>20</v>
      </c>
      <c r="J158" s="275" t="s">
        <v>18</v>
      </c>
      <c r="K158" s="275" t="s">
        <v>1532</v>
      </c>
      <c r="L158" s="275" t="s">
        <v>399</v>
      </c>
      <c r="M158" s="274" t="s">
        <v>1869</v>
      </c>
      <c r="N158" s="274" t="s">
        <v>1567</v>
      </c>
      <c r="O158" s="275"/>
      <c r="P158" s="287" t="s">
        <v>1535</v>
      </c>
      <c r="Q158" s="276"/>
    </row>
    <row r="159" spans="1:17" ht="43.2" x14ac:dyDescent="0.3">
      <c r="A159" s="270" t="s">
        <v>1527</v>
      </c>
      <c r="B159" s="273"/>
      <c r="C159" s="271"/>
      <c r="D159" s="271" t="s">
        <v>2700</v>
      </c>
      <c r="E159" s="286" t="s">
        <v>2701</v>
      </c>
      <c r="F159" s="286" t="s">
        <v>2702</v>
      </c>
      <c r="G159" s="286" t="s">
        <v>2703</v>
      </c>
      <c r="H159" s="272" t="s">
        <v>1531</v>
      </c>
      <c r="I159" s="272" t="s">
        <v>16</v>
      </c>
      <c r="J159" s="272" t="s">
        <v>18</v>
      </c>
      <c r="K159" s="272" t="s">
        <v>1532</v>
      </c>
      <c r="L159" s="272" t="s">
        <v>399</v>
      </c>
      <c r="M159" s="271" t="s">
        <v>1869</v>
      </c>
      <c r="N159" s="271" t="s">
        <v>1534</v>
      </c>
      <c r="O159" s="272" t="s">
        <v>2704</v>
      </c>
      <c r="P159" s="286" t="s">
        <v>1535</v>
      </c>
      <c r="Q159" s="273"/>
    </row>
    <row r="160" spans="1:17" ht="43.2" x14ac:dyDescent="0.3">
      <c r="A160" s="270" t="s">
        <v>1527</v>
      </c>
      <c r="B160" s="274" t="s">
        <v>1625</v>
      </c>
      <c r="C160" s="274" t="s">
        <v>1870</v>
      </c>
      <c r="D160" s="274" t="s">
        <v>1871</v>
      </c>
      <c r="E160" s="287" t="s">
        <v>400</v>
      </c>
      <c r="F160" s="287" t="s">
        <v>401</v>
      </c>
      <c r="G160" s="287" t="s">
        <v>402</v>
      </c>
      <c r="H160" s="275" t="s">
        <v>1531</v>
      </c>
      <c r="I160" s="275" t="s">
        <v>20</v>
      </c>
      <c r="J160" s="275" t="s">
        <v>18</v>
      </c>
      <c r="K160" s="275" t="s">
        <v>1872</v>
      </c>
      <c r="L160" s="275" t="s">
        <v>403</v>
      </c>
      <c r="M160" s="274" t="s">
        <v>1873</v>
      </c>
      <c r="N160" s="274" t="s">
        <v>1534</v>
      </c>
      <c r="O160" s="275" t="s">
        <v>24</v>
      </c>
      <c r="P160" s="287" t="s">
        <v>1535</v>
      </c>
      <c r="Q160" s="276"/>
    </row>
    <row r="161" spans="1:17" ht="43.2" x14ac:dyDescent="0.3">
      <c r="A161" s="270" t="s">
        <v>1527</v>
      </c>
      <c r="B161" s="271" t="s">
        <v>1625</v>
      </c>
      <c r="C161" s="271" t="s">
        <v>1874</v>
      </c>
      <c r="D161" s="271" t="s">
        <v>1875</v>
      </c>
      <c r="E161" s="286" t="s">
        <v>404</v>
      </c>
      <c r="F161" s="286" t="s">
        <v>405</v>
      </c>
      <c r="G161" s="286" t="s">
        <v>406</v>
      </c>
      <c r="H161" s="272" t="s">
        <v>1531</v>
      </c>
      <c r="I161" s="272" t="s">
        <v>20</v>
      </c>
      <c r="J161" s="272" t="s">
        <v>18</v>
      </c>
      <c r="K161" s="272" t="s">
        <v>1872</v>
      </c>
      <c r="L161" s="272" t="s">
        <v>403</v>
      </c>
      <c r="M161" s="271" t="s">
        <v>1873</v>
      </c>
      <c r="N161" s="271" t="s">
        <v>1534</v>
      </c>
      <c r="O161" s="272" t="s">
        <v>24</v>
      </c>
      <c r="P161" s="286" t="s">
        <v>1535</v>
      </c>
      <c r="Q161" s="273"/>
    </row>
    <row r="162" spans="1:17" ht="43.2" x14ac:dyDescent="0.3">
      <c r="A162" s="270" t="s">
        <v>1527</v>
      </c>
      <c r="B162" s="274" t="s">
        <v>1625</v>
      </c>
      <c r="C162" s="274" t="s">
        <v>1876</v>
      </c>
      <c r="D162" s="274" t="s">
        <v>1877</v>
      </c>
      <c r="E162" s="287" t="s">
        <v>407</v>
      </c>
      <c r="F162" s="287" t="s">
        <v>408</v>
      </c>
      <c r="G162" s="287" t="s">
        <v>409</v>
      </c>
      <c r="H162" s="275" t="s">
        <v>1531</v>
      </c>
      <c r="I162" s="275" t="s">
        <v>20</v>
      </c>
      <c r="J162" s="275" t="s">
        <v>18</v>
      </c>
      <c r="K162" s="275" t="s">
        <v>1872</v>
      </c>
      <c r="L162" s="275" t="s">
        <v>403</v>
      </c>
      <c r="M162" s="274" t="s">
        <v>1873</v>
      </c>
      <c r="N162" s="274" t="s">
        <v>1534</v>
      </c>
      <c r="O162" s="275" t="s">
        <v>24</v>
      </c>
      <c r="P162" s="287" t="s">
        <v>1535</v>
      </c>
      <c r="Q162" s="276"/>
    </row>
    <row r="163" spans="1:17" ht="43.2" x14ac:dyDescent="0.3">
      <c r="A163" s="270" t="s">
        <v>1527</v>
      </c>
      <c r="B163" s="271" t="s">
        <v>1625</v>
      </c>
      <c r="C163" s="271" t="s">
        <v>1878</v>
      </c>
      <c r="D163" s="271" t="s">
        <v>1879</v>
      </c>
      <c r="E163" s="286" t="s">
        <v>410</v>
      </c>
      <c r="F163" s="286" t="s">
        <v>411</v>
      </c>
      <c r="G163" s="286" t="s">
        <v>412</v>
      </c>
      <c r="H163" s="272" t="s">
        <v>1531</v>
      </c>
      <c r="I163" s="272" t="s">
        <v>20</v>
      </c>
      <c r="J163" s="272" t="s">
        <v>18</v>
      </c>
      <c r="K163" s="272" t="s">
        <v>1872</v>
      </c>
      <c r="L163" s="272" t="s">
        <v>403</v>
      </c>
      <c r="M163" s="271" t="s">
        <v>1873</v>
      </c>
      <c r="N163" s="271" t="s">
        <v>1534</v>
      </c>
      <c r="O163" s="272" t="s">
        <v>24</v>
      </c>
      <c r="P163" s="286" t="s">
        <v>1535</v>
      </c>
      <c r="Q163" s="273"/>
    </row>
    <row r="164" spans="1:17" ht="43.2" x14ac:dyDescent="0.3">
      <c r="A164" s="270" t="s">
        <v>1527</v>
      </c>
      <c r="B164" s="274" t="s">
        <v>1625</v>
      </c>
      <c r="C164" s="274" t="s">
        <v>1880</v>
      </c>
      <c r="D164" s="274" t="s">
        <v>1881</v>
      </c>
      <c r="E164" s="287" t="s">
        <v>413</v>
      </c>
      <c r="F164" s="287" t="s">
        <v>414</v>
      </c>
      <c r="G164" s="287" t="s">
        <v>415</v>
      </c>
      <c r="H164" s="275" t="s">
        <v>1531</v>
      </c>
      <c r="I164" s="275" t="s">
        <v>20</v>
      </c>
      <c r="J164" s="275" t="s">
        <v>18</v>
      </c>
      <c r="K164" s="275" t="s">
        <v>1872</v>
      </c>
      <c r="L164" s="275" t="s">
        <v>403</v>
      </c>
      <c r="M164" s="274" t="s">
        <v>1873</v>
      </c>
      <c r="N164" s="274" t="s">
        <v>1534</v>
      </c>
      <c r="O164" s="275" t="s">
        <v>24</v>
      </c>
      <c r="P164" s="287" t="s">
        <v>1535</v>
      </c>
      <c r="Q164" s="276"/>
    </row>
    <row r="165" spans="1:17" ht="43.2" x14ac:dyDescent="0.3">
      <c r="A165" s="270" t="s">
        <v>1527</v>
      </c>
      <c r="B165" s="271" t="s">
        <v>1625</v>
      </c>
      <c r="C165" s="271" t="s">
        <v>1882</v>
      </c>
      <c r="D165" s="271" t="s">
        <v>1883</v>
      </c>
      <c r="E165" s="286" t="s">
        <v>416</v>
      </c>
      <c r="F165" s="286" t="s">
        <v>417</v>
      </c>
      <c r="G165" s="286" t="s">
        <v>418</v>
      </c>
      <c r="H165" s="272" t="s">
        <v>1531</v>
      </c>
      <c r="I165" s="272" t="s">
        <v>20</v>
      </c>
      <c r="J165" s="272" t="s">
        <v>18</v>
      </c>
      <c r="K165" s="272" t="s">
        <v>1872</v>
      </c>
      <c r="L165" s="272" t="s">
        <v>403</v>
      </c>
      <c r="M165" s="271" t="s">
        <v>1873</v>
      </c>
      <c r="N165" s="271" t="s">
        <v>1534</v>
      </c>
      <c r="O165" s="272" t="s">
        <v>24</v>
      </c>
      <c r="P165" s="286" t="s">
        <v>1535</v>
      </c>
      <c r="Q165" s="273"/>
    </row>
    <row r="166" spans="1:17" ht="43.2" x14ac:dyDescent="0.3">
      <c r="A166" s="270" t="s">
        <v>1527</v>
      </c>
      <c r="B166" s="274" t="s">
        <v>1582</v>
      </c>
      <c r="C166" s="274"/>
      <c r="D166" s="274" t="s">
        <v>1884</v>
      </c>
      <c r="E166" s="287" t="s">
        <v>419</v>
      </c>
      <c r="F166" s="287" t="s">
        <v>420</v>
      </c>
      <c r="G166" s="287" t="s">
        <v>421</v>
      </c>
      <c r="H166" s="275" t="s">
        <v>1531</v>
      </c>
      <c r="I166" s="275" t="s">
        <v>16</v>
      </c>
      <c r="J166" s="275" t="s">
        <v>17</v>
      </c>
      <c r="K166" s="275" t="s">
        <v>1559</v>
      </c>
      <c r="L166" s="275" t="s">
        <v>403</v>
      </c>
      <c r="M166" s="274" t="s">
        <v>1885</v>
      </c>
      <c r="N166" s="274" t="s">
        <v>1534</v>
      </c>
      <c r="O166" s="275" t="s">
        <v>74</v>
      </c>
      <c r="P166" s="287" t="s">
        <v>1535</v>
      </c>
      <c r="Q166" s="276"/>
    </row>
    <row r="167" spans="1:17" ht="43.2" x14ac:dyDescent="0.3">
      <c r="A167" s="270" t="s">
        <v>1527</v>
      </c>
      <c r="B167" s="271" t="s">
        <v>1625</v>
      </c>
      <c r="C167" s="271"/>
      <c r="D167" s="271" t="s">
        <v>1886</v>
      </c>
      <c r="E167" s="286" t="s">
        <v>422</v>
      </c>
      <c r="F167" s="286" t="s">
        <v>423</v>
      </c>
      <c r="G167" s="286" t="s">
        <v>424</v>
      </c>
      <c r="H167" s="272" t="s">
        <v>1531</v>
      </c>
      <c r="I167" s="272" t="s">
        <v>16</v>
      </c>
      <c r="J167" s="272" t="s">
        <v>18</v>
      </c>
      <c r="K167" s="272" t="s">
        <v>1559</v>
      </c>
      <c r="L167" s="272" t="s">
        <v>403</v>
      </c>
      <c r="M167" s="271" t="s">
        <v>1885</v>
      </c>
      <c r="N167" s="271" t="s">
        <v>1534</v>
      </c>
      <c r="O167" s="272" t="s">
        <v>74</v>
      </c>
      <c r="P167" s="286" t="s">
        <v>1535</v>
      </c>
      <c r="Q167" s="273"/>
    </row>
    <row r="168" spans="1:17" ht="43.2" x14ac:dyDescent="0.3">
      <c r="A168" s="270" t="s">
        <v>1527</v>
      </c>
      <c r="B168" s="274" t="s">
        <v>1582</v>
      </c>
      <c r="C168" s="274"/>
      <c r="D168" s="274" t="s">
        <v>1887</v>
      </c>
      <c r="E168" s="287" t="s">
        <v>425</v>
      </c>
      <c r="F168" s="287" t="s">
        <v>405</v>
      </c>
      <c r="G168" s="287" t="s">
        <v>426</v>
      </c>
      <c r="H168" s="275" t="s">
        <v>1531</v>
      </c>
      <c r="I168" s="275" t="s">
        <v>16</v>
      </c>
      <c r="J168" s="275" t="s">
        <v>17</v>
      </c>
      <c r="K168" s="275" t="s">
        <v>1559</v>
      </c>
      <c r="L168" s="275" t="s">
        <v>403</v>
      </c>
      <c r="M168" s="274" t="s">
        <v>1885</v>
      </c>
      <c r="N168" s="274" t="s">
        <v>1534</v>
      </c>
      <c r="O168" s="275" t="s">
        <v>74</v>
      </c>
      <c r="P168" s="287" t="s">
        <v>1535</v>
      </c>
      <c r="Q168" s="276"/>
    </row>
    <row r="169" spans="1:17" ht="43.2" x14ac:dyDescent="0.3">
      <c r="A169" s="270" t="s">
        <v>1527</v>
      </c>
      <c r="B169" s="271" t="s">
        <v>1625</v>
      </c>
      <c r="C169" s="271"/>
      <c r="D169" s="271" t="s">
        <v>1888</v>
      </c>
      <c r="E169" s="286" t="s">
        <v>427</v>
      </c>
      <c r="F169" s="286" t="s">
        <v>428</v>
      </c>
      <c r="G169" s="286" t="s">
        <v>429</v>
      </c>
      <c r="H169" s="272" t="s">
        <v>1531</v>
      </c>
      <c r="I169" s="272" t="s">
        <v>16</v>
      </c>
      <c r="J169" s="272" t="s">
        <v>18</v>
      </c>
      <c r="K169" s="272" t="s">
        <v>1559</v>
      </c>
      <c r="L169" s="272" t="s">
        <v>403</v>
      </c>
      <c r="M169" s="271" t="s">
        <v>1885</v>
      </c>
      <c r="N169" s="271" t="s">
        <v>1534</v>
      </c>
      <c r="O169" s="272" t="s">
        <v>430</v>
      </c>
      <c r="P169" s="286" t="s">
        <v>1535</v>
      </c>
      <c r="Q169" s="273"/>
    </row>
    <row r="170" spans="1:17" ht="43.2" x14ac:dyDescent="0.3">
      <c r="A170" s="270" t="s">
        <v>1527</v>
      </c>
      <c r="B170" s="274" t="s">
        <v>1582</v>
      </c>
      <c r="C170" s="274"/>
      <c r="D170" s="274" t="s">
        <v>1889</v>
      </c>
      <c r="E170" s="287" t="s">
        <v>431</v>
      </c>
      <c r="F170" s="287" t="s">
        <v>432</v>
      </c>
      <c r="G170" s="287" t="s">
        <v>433</v>
      </c>
      <c r="H170" s="275" t="s">
        <v>1531</v>
      </c>
      <c r="I170" s="275" t="s">
        <v>16</v>
      </c>
      <c r="J170" s="275" t="s">
        <v>17</v>
      </c>
      <c r="K170" s="275" t="s">
        <v>1559</v>
      </c>
      <c r="L170" s="275" t="s">
        <v>403</v>
      </c>
      <c r="M170" s="274" t="s">
        <v>1885</v>
      </c>
      <c r="N170" s="274" t="s">
        <v>1534</v>
      </c>
      <c r="O170" s="275" t="s">
        <v>74</v>
      </c>
      <c r="P170" s="287" t="s">
        <v>1535</v>
      </c>
      <c r="Q170" s="276"/>
    </row>
    <row r="171" spans="1:17" ht="43.2" x14ac:dyDescent="0.3">
      <c r="A171" s="270" t="s">
        <v>1527</v>
      </c>
      <c r="B171" s="271" t="s">
        <v>1625</v>
      </c>
      <c r="C171" s="271"/>
      <c r="D171" s="271" t="s">
        <v>1890</v>
      </c>
      <c r="E171" s="286" t="s">
        <v>434</v>
      </c>
      <c r="F171" s="286" t="s">
        <v>435</v>
      </c>
      <c r="G171" s="286" t="s">
        <v>436</v>
      </c>
      <c r="H171" s="272" t="s">
        <v>1531</v>
      </c>
      <c r="I171" s="272" t="s">
        <v>16</v>
      </c>
      <c r="J171" s="272" t="s">
        <v>18</v>
      </c>
      <c r="K171" s="272" t="s">
        <v>1559</v>
      </c>
      <c r="L171" s="272" t="s">
        <v>403</v>
      </c>
      <c r="M171" s="271" t="s">
        <v>1885</v>
      </c>
      <c r="N171" s="271" t="s">
        <v>1534</v>
      </c>
      <c r="O171" s="272" t="s">
        <v>74</v>
      </c>
      <c r="P171" s="286" t="s">
        <v>1535</v>
      </c>
      <c r="Q171" s="273"/>
    </row>
    <row r="172" spans="1:17" ht="43.2" x14ac:dyDescent="0.3">
      <c r="A172" s="270" t="s">
        <v>1527</v>
      </c>
      <c r="B172" s="274" t="s">
        <v>1891</v>
      </c>
      <c r="C172" s="274" t="s">
        <v>1892</v>
      </c>
      <c r="D172" s="274" t="s">
        <v>1893</v>
      </c>
      <c r="E172" s="287" t="s">
        <v>437</v>
      </c>
      <c r="F172" s="287" t="s">
        <v>438</v>
      </c>
      <c r="G172" s="287" t="s">
        <v>439</v>
      </c>
      <c r="H172" s="275" t="s">
        <v>1531</v>
      </c>
      <c r="I172" s="275" t="s">
        <v>20</v>
      </c>
      <c r="J172" s="275" t="s">
        <v>17</v>
      </c>
      <c r="K172" s="275" t="s">
        <v>1532</v>
      </c>
      <c r="L172" s="275" t="s">
        <v>440</v>
      </c>
      <c r="M172" s="274" t="s">
        <v>1894</v>
      </c>
      <c r="N172" s="274" t="s">
        <v>1534</v>
      </c>
      <c r="O172" s="275" t="s">
        <v>19</v>
      </c>
      <c r="P172" s="287" t="s">
        <v>1535</v>
      </c>
      <c r="Q172" s="276"/>
    </row>
    <row r="173" spans="1:17" ht="43.2" x14ac:dyDescent="0.3">
      <c r="A173" s="270" t="s">
        <v>1527</v>
      </c>
      <c r="B173" s="271" t="s">
        <v>1895</v>
      </c>
      <c r="C173" s="271" t="s">
        <v>1896</v>
      </c>
      <c r="D173" s="271" t="s">
        <v>1897</v>
      </c>
      <c r="E173" s="286" t="s">
        <v>441</v>
      </c>
      <c r="F173" s="286" t="s">
        <v>442</v>
      </c>
      <c r="G173" s="286" t="s">
        <v>439</v>
      </c>
      <c r="H173" s="272" t="s">
        <v>1531</v>
      </c>
      <c r="I173" s="272" t="s">
        <v>20</v>
      </c>
      <c r="J173" s="272" t="s">
        <v>17</v>
      </c>
      <c r="K173" s="272" t="s">
        <v>1532</v>
      </c>
      <c r="L173" s="272" t="s">
        <v>440</v>
      </c>
      <c r="M173" s="271" t="s">
        <v>1894</v>
      </c>
      <c r="N173" s="271" t="s">
        <v>1534</v>
      </c>
      <c r="O173" s="272" t="s">
        <v>19</v>
      </c>
      <c r="P173" s="286" t="s">
        <v>1535</v>
      </c>
      <c r="Q173" s="273"/>
    </row>
    <row r="174" spans="1:17" ht="43.2" x14ac:dyDescent="0.3">
      <c r="A174" s="270" t="s">
        <v>1527</v>
      </c>
      <c r="B174" s="274" t="s">
        <v>1898</v>
      </c>
      <c r="C174" s="274" t="s">
        <v>1899</v>
      </c>
      <c r="D174" s="274" t="s">
        <v>1900</v>
      </c>
      <c r="E174" s="287" t="s">
        <v>443</v>
      </c>
      <c r="F174" s="287" t="s">
        <v>444</v>
      </c>
      <c r="G174" s="287" t="s">
        <v>445</v>
      </c>
      <c r="H174" s="275" t="s">
        <v>1531</v>
      </c>
      <c r="I174" s="275" t="s">
        <v>20</v>
      </c>
      <c r="J174" s="275" t="s">
        <v>17</v>
      </c>
      <c r="K174" s="275" t="s">
        <v>1532</v>
      </c>
      <c r="L174" s="275" t="s">
        <v>440</v>
      </c>
      <c r="M174" s="274" t="s">
        <v>1894</v>
      </c>
      <c r="N174" s="274" t="s">
        <v>1534</v>
      </c>
      <c r="O174" s="275" t="s">
        <v>19</v>
      </c>
      <c r="P174" s="287" t="s">
        <v>1535</v>
      </c>
      <c r="Q174" s="276"/>
    </row>
    <row r="175" spans="1:17" ht="43.2" x14ac:dyDescent="0.3">
      <c r="A175" s="270" t="s">
        <v>1527</v>
      </c>
      <c r="B175" s="271" t="s">
        <v>1898</v>
      </c>
      <c r="C175" s="271" t="s">
        <v>1901</v>
      </c>
      <c r="D175" s="271" t="s">
        <v>1902</v>
      </c>
      <c r="E175" s="286" t="s">
        <v>446</v>
      </c>
      <c r="F175" s="286" t="s">
        <v>447</v>
      </c>
      <c r="G175" s="286" t="s">
        <v>448</v>
      </c>
      <c r="H175" s="272" t="s">
        <v>1531</v>
      </c>
      <c r="I175" s="272" t="s">
        <v>20</v>
      </c>
      <c r="J175" s="272" t="s">
        <v>17</v>
      </c>
      <c r="K175" s="272" t="s">
        <v>1532</v>
      </c>
      <c r="L175" s="272" t="s">
        <v>440</v>
      </c>
      <c r="M175" s="271" t="s">
        <v>1894</v>
      </c>
      <c r="N175" s="271" t="s">
        <v>1534</v>
      </c>
      <c r="O175" s="272" t="s">
        <v>19</v>
      </c>
      <c r="P175" s="286" t="s">
        <v>1535</v>
      </c>
      <c r="Q175" s="273"/>
    </row>
    <row r="176" spans="1:17" ht="43.2" x14ac:dyDescent="0.3">
      <c r="A176" s="270" t="s">
        <v>1527</v>
      </c>
      <c r="B176" s="274" t="s">
        <v>1903</v>
      </c>
      <c r="C176" s="274" t="s">
        <v>1904</v>
      </c>
      <c r="D176" s="274" t="s">
        <v>1905</v>
      </c>
      <c r="E176" s="287" t="s">
        <v>449</v>
      </c>
      <c r="F176" s="287" t="s">
        <v>450</v>
      </c>
      <c r="G176" s="287" t="s">
        <v>451</v>
      </c>
      <c r="H176" s="275" t="s">
        <v>1531</v>
      </c>
      <c r="I176" s="275" t="s">
        <v>20</v>
      </c>
      <c r="J176" s="275" t="s">
        <v>17</v>
      </c>
      <c r="K176" s="275" t="s">
        <v>1532</v>
      </c>
      <c r="L176" s="275" t="s">
        <v>440</v>
      </c>
      <c r="M176" s="274" t="s">
        <v>1894</v>
      </c>
      <c r="N176" s="274" t="s">
        <v>1534</v>
      </c>
      <c r="O176" s="275" t="s">
        <v>19</v>
      </c>
      <c r="P176" s="287" t="s">
        <v>1535</v>
      </c>
      <c r="Q176" s="276"/>
    </row>
    <row r="177" spans="1:17" ht="43.2" x14ac:dyDescent="0.3">
      <c r="A177" s="270" t="s">
        <v>1527</v>
      </c>
      <c r="B177" s="271" t="s">
        <v>1906</v>
      </c>
      <c r="C177" s="271" t="s">
        <v>1907</v>
      </c>
      <c r="D177" s="271" t="s">
        <v>1908</v>
      </c>
      <c r="E177" s="286" t="s">
        <v>452</v>
      </c>
      <c r="F177" s="286" t="s">
        <v>453</v>
      </c>
      <c r="G177" s="286" t="s">
        <v>454</v>
      </c>
      <c r="H177" s="272" t="s">
        <v>1531</v>
      </c>
      <c r="I177" s="272" t="s">
        <v>20</v>
      </c>
      <c r="J177" s="272" t="s">
        <v>17</v>
      </c>
      <c r="K177" s="272" t="s">
        <v>1532</v>
      </c>
      <c r="L177" s="272" t="s">
        <v>440</v>
      </c>
      <c r="M177" s="271" t="s">
        <v>1894</v>
      </c>
      <c r="N177" s="271" t="s">
        <v>1534</v>
      </c>
      <c r="O177" s="272" t="s">
        <v>19</v>
      </c>
      <c r="P177" s="286" t="s">
        <v>1535</v>
      </c>
      <c r="Q177" s="273"/>
    </row>
    <row r="178" spans="1:17" ht="43.2" x14ac:dyDescent="0.3">
      <c r="A178" s="270" t="s">
        <v>1527</v>
      </c>
      <c r="B178" s="274" t="s">
        <v>1909</v>
      </c>
      <c r="C178" s="274" t="s">
        <v>1910</v>
      </c>
      <c r="D178" s="274" t="s">
        <v>1911</v>
      </c>
      <c r="E178" s="287" t="s">
        <v>455</v>
      </c>
      <c r="F178" s="287" t="s">
        <v>456</v>
      </c>
      <c r="G178" s="287" t="s">
        <v>457</v>
      </c>
      <c r="H178" s="275" t="s">
        <v>1531</v>
      </c>
      <c r="I178" s="275" t="s">
        <v>20</v>
      </c>
      <c r="J178" s="275" t="s">
        <v>18</v>
      </c>
      <c r="K178" s="275" t="s">
        <v>1532</v>
      </c>
      <c r="L178" s="275" t="s">
        <v>440</v>
      </c>
      <c r="M178" s="274" t="s">
        <v>1894</v>
      </c>
      <c r="N178" s="274" t="s">
        <v>1534</v>
      </c>
      <c r="O178" s="275" t="s">
        <v>19</v>
      </c>
      <c r="P178" s="287" t="s">
        <v>1535</v>
      </c>
      <c r="Q178" s="276"/>
    </row>
    <row r="179" spans="1:17" ht="43.2" x14ac:dyDescent="0.3">
      <c r="A179" s="270" t="s">
        <v>1527</v>
      </c>
      <c r="B179" s="271" t="s">
        <v>1895</v>
      </c>
      <c r="C179" s="271" t="s">
        <v>1912</v>
      </c>
      <c r="D179" s="271" t="s">
        <v>1913</v>
      </c>
      <c r="E179" s="286" t="s">
        <v>458</v>
      </c>
      <c r="F179" s="286" t="s">
        <v>459</v>
      </c>
      <c r="G179" s="286" t="s">
        <v>460</v>
      </c>
      <c r="H179" s="272" t="s">
        <v>1531</v>
      </c>
      <c r="I179" s="272" t="s">
        <v>20</v>
      </c>
      <c r="J179" s="272" t="s">
        <v>17</v>
      </c>
      <c r="K179" s="272" t="s">
        <v>1532</v>
      </c>
      <c r="L179" s="272" t="s">
        <v>440</v>
      </c>
      <c r="M179" s="271" t="s">
        <v>1894</v>
      </c>
      <c r="N179" s="271" t="s">
        <v>1534</v>
      </c>
      <c r="O179" s="272"/>
      <c r="P179" s="286" t="s">
        <v>1535</v>
      </c>
      <c r="Q179" s="273"/>
    </row>
    <row r="180" spans="1:17" ht="43.2" x14ac:dyDescent="0.3">
      <c r="A180" s="270" t="s">
        <v>1527</v>
      </c>
      <c r="B180" s="274" t="s">
        <v>2705</v>
      </c>
      <c r="C180" s="274"/>
      <c r="D180" s="274" t="s">
        <v>1914</v>
      </c>
      <c r="E180" s="287" t="s">
        <v>461</v>
      </c>
      <c r="F180" s="287" t="s">
        <v>462</v>
      </c>
      <c r="G180" s="287" t="s">
        <v>463</v>
      </c>
      <c r="H180" s="275" t="s">
        <v>1531</v>
      </c>
      <c r="I180" s="275" t="s">
        <v>16</v>
      </c>
      <c r="J180" s="275" t="s">
        <v>17</v>
      </c>
      <c r="K180" s="275" t="s">
        <v>1532</v>
      </c>
      <c r="L180" s="275" t="s">
        <v>39</v>
      </c>
      <c r="M180" s="274" t="s">
        <v>1533</v>
      </c>
      <c r="N180" s="274" t="s">
        <v>1534</v>
      </c>
      <c r="O180" s="275" t="s">
        <v>464</v>
      </c>
      <c r="P180" s="287" t="s">
        <v>1535</v>
      </c>
      <c r="Q180" s="276"/>
    </row>
    <row r="181" spans="1:17" ht="43.2" x14ac:dyDescent="0.3">
      <c r="A181" s="270" t="s">
        <v>1527</v>
      </c>
      <c r="B181" s="271" t="s">
        <v>1915</v>
      </c>
      <c r="C181" s="271"/>
      <c r="D181" s="271" t="s">
        <v>1916</v>
      </c>
      <c r="E181" s="286" t="s">
        <v>465</v>
      </c>
      <c r="F181" s="286" t="s">
        <v>1917</v>
      </c>
      <c r="G181" s="286" t="s">
        <v>1918</v>
      </c>
      <c r="H181" s="272" t="s">
        <v>1531</v>
      </c>
      <c r="I181" s="272" t="s">
        <v>16</v>
      </c>
      <c r="J181" s="272" t="s">
        <v>18</v>
      </c>
      <c r="K181" s="272" t="s">
        <v>1532</v>
      </c>
      <c r="L181" s="272" t="s">
        <v>39</v>
      </c>
      <c r="M181" s="271" t="s">
        <v>1919</v>
      </c>
      <c r="N181" s="271" t="s">
        <v>1534</v>
      </c>
      <c r="O181" s="272" t="s">
        <v>1920</v>
      </c>
      <c r="P181" s="286" t="s">
        <v>1535</v>
      </c>
      <c r="Q181" s="273"/>
    </row>
    <row r="182" spans="1:17" ht="43.2" x14ac:dyDescent="0.3">
      <c r="A182" s="270" t="s">
        <v>1527</v>
      </c>
      <c r="B182" s="274" t="s">
        <v>2706</v>
      </c>
      <c r="C182" s="274"/>
      <c r="D182" s="274" t="s">
        <v>1922</v>
      </c>
      <c r="E182" s="287" t="s">
        <v>466</v>
      </c>
      <c r="F182" s="287" t="s">
        <v>1923</v>
      </c>
      <c r="G182" s="287" t="s">
        <v>1924</v>
      </c>
      <c r="H182" s="275" t="s">
        <v>1531</v>
      </c>
      <c r="I182" s="275" t="s">
        <v>16</v>
      </c>
      <c r="J182" s="275" t="s">
        <v>17</v>
      </c>
      <c r="K182" s="275" t="s">
        <v>1532</v>
      </c>
      <c r="L182" s="275" t="s">
        <v>39</v>
      </c>
      <c r="M182" s="274" t="s">
        <v>1919</v>
      </c>
      <c r="N182" s="274"/>
      <c r="O182" s="275" t="s">
        <v>1920</v>
      </c>
      <c r="P182" s="287" t="s">
        <v>1535</v>
      </c>
      <c r="Q182" s="276"/>
    </row>
    <row r="183" spans="1:17" ht="43.2" x14ac:dyDescent="0.3">
      <c r="A183" s="270" t="s">
        <v>1527</v>
      </c>
      <c r="B183" s="271" t="s">
        <v>1921</v>
      </c>
      <c r="C183" s="271"/>
      <c r="D183" s="271" t="s">
        <v>1925</v>
      </c>
      <c r="E183" s="286" t="s">
        <v>467</v>
      </c>
      <c r="F183" s="286" t="s">
        <v>468</v>
      </c>
      <c r="G183" s="286" t="s">
        <v>469</v>
      </c>
      <c r="H183" s="272" t="s">
        <v>1531</v>
      </c>
      <c r="I183" s="272" t="s">
        <v>16</v>
      </c>
      <c r="J183" s="272" t="s">
        <v>18</v>
      </c>
      <c r="K183" s="272" t="s">
        <v>1532</v>
      </c>
      <c r="L183" s="272" t="s">
        <v>39</v>
      </c>
      <c r="M183" s="271" t="s">
        <v>1919</v>
      </c>
      <c r="N183" s="271" t="s">
        <v>1753</v>
      </c>
      <c r="O183" s="272" t="s">
        <v>24</v>
      </c>
      <c r="P183" s="286" t="s">
        <v>1535</v>
      </c>
      <c r="Q183" s="273"/>
    </row>
    <row r="184" spans="1:17" ht="43.2" x14ac:dyDescent="0.3">
      <c r="A184" s="270" t="s">
        <v>1527</v>
      </c>
      <c r="B184" s="274" t="s">
        <v>2706</v>
      </c>
      <c r="C184" s="274"/>
      <c r="D184" s="274" t="s">
        <v>1926</v>
      </c>
      <c r="E184" s="287" t="s">
        <v>470</v>
      </c>
      <c r="F184" s="287" t="s">
        <v>471</v>
      </c>
      <c r="G184" s="287" t="s">
        <v>472</v>
      </c>
      <c r="H184" s="275" t="s">
        <v>1531</v>
      </c>
      <c r="I184" s="275" t="s">
        <v>16</v>
      </c>
      <c r="J184" s="275" t="s">
        <v>17</v>
      </c>
      <c r="K184" s="275" t="s">
        <v>1532</v>
      </c>
      <c r="L184" s="275" t="s">
        <v>39</v>
      </c>
      <c r="M184" s="274" t="s">
        <v>1919</v>
      </c>
      <c r="N184" s="274" t="s">
        <v>1534</v>
      </c>
      <c r="O184" s="275" t="s">
        <v>24</v>
      </c>
      <c r="P184" s="287" t="s">
        <v>1535</v>
      </c>
      <c r="Q184" s="276"/>
    </row>
    <row r="185" spans="1:17" ht="43.2" x14ac:dyDescent="0.3">
      <c r="A185" s="270" t="s">
        <v>1527</v>
      </c>
      <c r="B185" s="271" t="s">
        <v>1915</v>
      </c>
      <c r="C185" s="271"/>
      <c r="D185" s="271" t="s">
        <v>1927</v>
      </c>
      <c r="E185" s="286" t="s">
        <v>473</v>
      </c>
      <c r="F185" s="286" t="s">
        <v>474</v>
      </c>
      <c r="G185" s="286" t="s">
        <v>475</v>
      </c>
      <c r="H185" s="272" t="s">
        <v>1531</v>
      </c>
      <c r="I185" s="272" t="s">
        <v>16</v>
      </c>
      <c r="J185" s="272" t="s">
        <v>18</v>
      </c>
      <c r="K185" s="272" t="s">
        <v>1532</v>
      </c>
      <c r="L185" s="272" t="s">
        <v>39</v>
      </c>
      <c r="M185" s="271" t="s">
        <v>1919</v>
      </c>
      <c r="N185" s="271" t="s">
        <v>1534</v>
      </c>
      <c r="O185" s="272" t="s">
        <v>24</v>
      </c>
      <c r="P185" s="286" t="s">
        <v>1535</v>
      </c>
      <c r="Q185" s="273"/>
    </row>
    <row r="186" spans="1:17" ht="43.2" x14ac:dyDescent="0.3">
      <c r="A186" s="270" t="s">
        <v>1527</v>
      </c>
      <c r="B186" s="276"/>
      <c r="C186" s="274" t="s">
        <v>2707</v>
      </c>
      <c r="D186" s="274" t="s">
        <v>2708</v>
      </c>
      <c r="E186" s="287" t="s">
        <v>2709</v>
      </c>
      <c r="F186" s="287" t="s">
        <v>2710</v>
      </c>
      <c r="G186" s="287" t="s">
        <v>2711</v>
      </c>
      <c r="H186" s="275" t="s">
        <v>1564</v>
      </c>
      <c r="I186" s="275" t="s">
        <v>20</v>
      </c>
      <c r="J186" s="275" t="s">
        <v>18</v>
      </c>
      <c r="K186" s="275" t="s">
        <v>1632</v>
      </c>
      <c r="L186" s="275" t="s">
        <v>145</v>
      </c>
      <c r="M186" s="274" t="s">
        <v>2712</v>
      </c>
      <c r="N186" s="274" t="s">
        <v>1764</v>
      </c>
      <c r="O186" s="275" t="s">
        <v>2713</v>
      </c>
      <c r="P186" s="287" t="s">
        <v>1535</v>
      </c>
      <c r="Q186" s="276"/>
    </row>
    <row r="187" spans="1:17" ht="43.2" x14ac:dyDescent="0.3">
      <c r="A187" s="270" t="s">
        <v>1527</v>
      </c>
      <c r="B187" s="273"/>
      <c r="C187" s="271" t="s">
        <v>2714</v>
      </c>
      <c r="D187" s="271" t="s">
        <v>2715</v>
      </c>
      <c r="E187" s="286" t="s">
        <v>2716</v>
      </c>
      <c r="F187" s="286" t="s">
        <v>2717</v>
      </c>
      <c r="G187" s="286" t="s">
        <v>2718</v>
      </c>
      <c r="H187" s="272" t="s">
        <v>1564</v>
      </c>
      <c r="I187" s="272" t="s">
        <v>20</v>
      </c>
      <c r="J187" s="272" t="s">
        <v>18</v>
      </c>
      <c r="K187" s="272" t="s">
        <v>1632</v>
      </c>
      <c r="L187" s="272" t="s">
        <v>145</v>
      </c>
      <c r="M187" s="271" t="s">
        <v>2712</v>
      </c>
      <c r="N187" s="271" t="s">
        <v>1764</v>
      </c>
      <c r="O187" s="272" t="s">
        <v>2719</v>
      </c>
      <c r="P187" s="286" t="s">
        <v>1535</v>
      </c>
      <c r="Q187" s="273"/>
    </row>
    <row r="188" spans="1:17" ht="43.2" x14ac:dyDescent="0.3">
      <c r="A188" s="270" t="s">
        <v>1527</v>
      </c>
      <c r="B188" s="274" t="s">
        <v>1557</v>
      </c>
      <c r="C188" s="274"/>
      <c r="D188" s="274" t="s">
        <v>1928</v>
      </c>
      <c r="E188" s="287" t="s">
        <v>477</v>
      </c>
      <c r="F188" s="287" t="s">
        <v>478</v>
      </c>
      <c r="G188" s="287" t="s">
        <v>479</v>
      </c>
      <c r="H188" s="275" t="s">
        <v>1531</v>
      </c>
      <c r="I188" s="275" t="s">
        <v>16</v>
      </c>
      <c r="J188" s="275" t="s">
        <v>18</v>
      </c>
      <c r="K188" s="275" t="s">
        <v>1569</v>
      </c>
      <c r="L188" s="275" t="s">
        <v>87</v>
      </c>
      <c r="M188" s="274" t="s">
        <v>2640</v>
      </c>
      <c r="N188" s="274" t="s">
        <v>1534</v>
      </c>
      <c r="O188" s="275" t="s">
        <v>24</v>
      </c>
      <c r="P188" s="287" t="s">
        <v>1535</v>
      </c>
      <c r="Q188" s="276"/>
    </row>
    <row r="189" spans="1:17" ht="43.2" x14ac:dyDescent="0.3">
      <c r="A189" s="270" t="s">
        <v>1527</v>
      </c>
      <c r="B189" s="271" t="s">
        <v>1929</v>
      </c>
      <c r="C189" s="271" t="s">
        <v>1930</v>
      </c>
      <c r="D189" s="271" t="s">
        <v>1931</v>
      </c>
      <c r="E189" s="286" t="s">
        <v>480</v>
      </c>
      <c r="F189" s="286" t="s">
        <v>481</v>
      </c>
      <c r="G189" s="286" t="s">
        <v>482</v>
      </c>
      <c r="H189" s="272" t="s">
        <v>1531</v>
      </c>
      <c r="I189" s="272" t="s">
        <v>20</v>
      </c>
      <c r="J189" s="272" t="s">
        <v>18</v>
      </c>
      <c r="K189" s="272" t="s">
        <v>1559</v>
      </c>
      <c r="L189" s="272" t="s">
        <v>87</v>
      </c>
      <c r="M189" s="271" t="s">
        <v>2640</v>
      </c>
      <c r="N189" s="271" t="s">
        <v>1534</v>
      </c>
      <c r="O189" s="272" t="s">
        <v>88</v>
      </c>
      <c r="P189" s="286" t="s">
        <v>1535</v>
      </c>
      <c r="Q189" s="273"/>
    </row>
    <row r="190" spans="1:17" ht="43.2" x14ac:dyDescent="0.3">
      <c r="A190" s="270" t="s">
        <v>1527</v>
      </c>
      <c r="B190" s="274" t="s">
        <v>1929</v>
      </c>
      <c r="C190" s="274" t="s">
        <v>1932</v>
      </c>
      <c r="D190" s="274" t="s">
        <v>1933</v>
      </c>
      <c r="E190" s="287" t="s">
        <v>483</v>
      </c>
      <c r="F190" s="287" t="s">
        <v>484</v>
      </c>
      <c r="G190" s="287" t="s">
        <v>485</v>
      </c>
      <c r="H190" s="275" t="s">
        <v>1531</v>
      </c>
      <c r="I190" s="275" t="s">
        <v>20</v>
      </c>
      <c r="J190" s="275" t="s">
        <v>18</v>
      </c>
      <c r="K190" s="275" t="s">
        <v>1559</v>
      </c>
      <c r="L190" s="275" t="s">
        <v>87</v>
      </c>
      <c r="M190" s="274" t="s">
        <v>2640</v>
      </c>
      <c r="N190" s="274" t="s">
        <v>1534</v>
      </c>
      <c r="O190" s="275" t="s">
        <v>88</v>
      </c>
      <c r="P190" s="287" t="s">
        <v>1535</v>
      </c>
      <c r="Q190" s="276"/>
    </row>
    <row r="191" spans="1:17" ht="43.2" x14ac:dyDescent="0.3">
      <c r="A191" s="270" t="s">
        <v>1527</v>
      </c>
      <c r="B191" s="271" t="s">
        <v>1929</v>
      </c>
      <c r="C191" s="271" t="s">
        <v>1934</v>
      </c>
      <c r="D191" s="271" t="s">
        <v>1935</v>
      </c>
      <c r="E191" s="286" t="s">
        <v>486</v>
      </c>
      <c r="F191" s="286" t="s">
        <v>487</v>
      </c>
      <c r="G191" s="286" t="s">
        <v>488</v>
      </c>
      <c r="H191" s="272" t="s">
        <v>1531</v>
      </c>
      <c r="I191" s="272" t="s">
        <v>20</v>
      </c>
      <c r="J191" s="272" t="s">
        <v>18</v>
      </c>
      <c r="K191" s="272" t="s">
        <v>1559</v>
      </c>
      <c r="L191" s="272" t="s">
        <v>87</v>
      </c>
      <c r="M191" s="271" t="s">
        <v>2640</v>
      </c>
      <c r="N191" s="271" t="s">
        <v>1534</v>
      </c>
      <c r="O191" s="272" t="s">
        <v>88</v>
      </c>
      <c r="P191" s="286" t="s">
        <v>1535</v>
      </c>
      <c r="Q191" s="273"/>
    </row>
    <row r="192" spans="1:17" ht="43.2" x14ac:dyDescent="0.3">
      <c r="A192" s="270" t="s">
        <v>1527</v>
      </c>
      <c r="B192" s="274" t="s">
        <v>1929</v>
      </c>
      <c r="C192" s="274" t="s">
        <v>1936</v>
      </c>
      <c r="D192" s="274" t="s">
        <v>1937</v>
      </c>
      <c r="E192" s="287" t="s">
        <v>489</v>
      </c>
      <c r="F192" s="287" t="s">
        <v>490</v>
      </c>
      <c r="G192" s="287" t="s">
        <v>491</v>
      </c>
      <c r="H192" s="275" t="s">
        <v>1531</v>
      </c>
      <c r="I192" s="275" t="s">
        <v>20</v>
      </c>
      <c r="J192" s="275" t="s">
        <v>18</v>
      </c>
      <c r="K192" s="275" t="s">
        <v>1559</v>
      </c>
      <c r="L192" s="275" t="s">
        <v>87</v>
      </c>
      <c r="M192" s="274" t="s">
        <v>2640</v>
      </c>
      <c r="N192" s="274" t="s">
        <v>1534</v>
      </c>
      <c r="O192" s="275" t="s">
        <v>88</v>
      </c>
      <c r="P192" s="287" t="s">
        <v>1535</v>
      </c>
      <c r="Q192" s="276"/>
    </row>
    <row r="193" spans="1:17" ht="43.2" x14ac:dyDescent="0.3">
      <c r="A193" s="270" t="s">
        <v>1527</v>
      </c>
      <c r="B193" s="271" t="s">
        <v>1938</v>
      </c>
      <c r="C193" s="271" t="s">
        <v>1939</v>
      </c>
      <c r="D193" s="271" t="s">
        <v>1940</v>
      </c>
      <c r="E193" s="286" t="s">
        <v>492</v>
      </c>
      <c r="F193" s="286" t="s">
        <v>493</v>
      </c>
      <c r="G193" s="286" t="s">
        <v>494</v>
      </c>
      <c r="H193" s="272" t="s">
        <v>1531</v>
      </c>
      <c r="I193" s="272" t="s">
        <v>20</v>
      </c>
      <c r="J193" s="272" t="s">
        <v>18</v>
      </c>
      <c r="K193" s="272" t="s">
        <v>1559</v>
      </c>
      <c r="L193" s="272" t="s">
        <v>87</v>
      </c>
      <c r="M193" s="271" t="s">
        <v>2640</v>
      </c>
      <c r="N193" s="271" t="s">
        <v>1534</v>
      </c>
      <c r="O193" s="272" t="s">
        <v>88</v>
      </c>
      <c r="P193" s="286" t="s">
        <v>1535</v>
      </c>
      <c r="Q193" s="273"/>
    </row>
    <row r="194" spans="1:17" ht="43.2" x14ac:dyDescent="0.3">
      <c r="A194" s="270" t="s">
        <v>1527</v>
      </c>
      <c r="B194" s="274" t="s">
        <v>1938</v>
      </c>
      <c r="C194" s="274" t="s">
        <v>1941</v>
      </c>
      <c r="D194" s="274" t="s">
        <v>1942</v>
      </c>
      <c r="E194" s="287" t="s">
        <v>495</v>
      </c>
      <c r="F194" s="287" t="s">
        <v>496</v>
      </c>
      <c r="G194" s="287" t="s">
        <v>497</v>
      </c>
      <c r="H194" s="275" t="s">
        <v>1531</v>
      </c>
      <c r="I194" s="275" t="s">
        <v>20</v>
      </c>
      <c r="J194" s="275" t="s">
        <v>18</v>
      </c>
      <c r="K194" s="275" t="s">
        <v>1559</v>
      </c>
      <c r="L194" s="275" t="s">
        <v>87</v>
      </c>
      <c r="M194" s="274" t="s">
        <v>2640</v>
      </c>
      <c r="N194" s="274" t="s">
        <v>1534</v>
      </c>
      <c r="O194" s="275" t="s">
        <v>88</v>
      </c>
      <c r="P194" s="287" t="s">
        <v>1535</v>
      </c>
      <c r="Q194" s="276"/>
    </row>
    <row r="195" spans="1:17" ht="43.2" x14ac:dyDescent="0.3">
      <c r="A195" s="270" t="s">
        <v>1527</v>
      </c>
      <c r="B195" s="271" t="s">
        <v>1938</v>
      </c>
      <c r="C195" s="271" t="s">
        <v>1943</v>
      </c>
      <c r="D195" s="271" t="s">
        <v>1944</v>
      </c>
      <c r="E195" s="286" t="s">
        <v>498</v>
      </c>
      <c r="F195" s="286" t="s">
        <v>499</v>
      </c>
      <c r="G195" s="286" t="s">
        <v>500</v>
      </c>
      <c r="H195" s="272" t="s">
        <v>1531</v>
      </c>
      <c r="I195" s="272" t="s">
        <v>20</v>
      </c>
      <c r="J195" s="272" t="s">
        <v>18</v>
      </c>
      <c r="K195" s="272" t="s">
        <v>1559</v>
      </c>
      <c r="L195" s="272" t="s">
        <v>87</v>
      </c>
      <c r="M195" s="271" t="s">
        <v>2640</v>
      </c>
      <c r="N195" s="271" t="s">
        <v>1534</v>
      </c>
      <c r="O195" s="272" t="s">
        <v>88</v>
      </c>
      <c r="P195" s="286" t="s">
        <v>1535</v>
      </c>
      <c r="Q195" s="273"/>
    </row>
    <row r="196" spans="1:17" ht="43.2" x14ac:dyDescent="0.3">
      <c r="A196" s="270" t="s">
        <v>1527</v>
      </c>
      <c r="B196" s="274" t="s">
        <v>1938</v>
      </c>
      <c r="C196" s="274" t="s">
        <v>1945</v>
      </c>
      <c r="D196" s="274" t="s">
        <v>1946</v>
      </c>
      <c r="E196" s="287" t="s">
        <v>501</v>
      </c>
      <c r="F196" s="287" t="s">
        <v>502</v>
      </c>
      <c r="G196" s="287" t="s">
        <v>503</v>
      </c>
      <c r="H196" s="275" t="s">
        <v>1531</v>
      </c>
      <c r="I196" s="275" t="s">
        <v>20</v>
      </c>
      <c r="J196" s="275" t="s">
        <v>18</v>
      </c>
      <c r="K196" s="275" t="s">
        <v>1559</v>
      </c>
      <c r="L196" s="275" t="s">
        <v>87</v>
      </c>
      <c r="M196" s="274" t="s">
        <v>2640</v>
      </c>
      <c r="N196" s="274" t="s">
        <v>1534</v>
      </c>
      <c r="O196" s="275" t="s">
        <v>88</v>
      </c>
      <c r="P196" s="287" t="s">
        <v>1535</v>
      </c>
      <c r="Q196" s="276"/>
    </row>
    <row r="197" spans="1:17" ht="43.2" x14ac:dyDescent="0.3">
      <c r="A197" s="270" t="s">
        <v>1527</v>
      </c>
      <c r="B197" s="271" t="s">
        <v>1938</v>
      </c>
      <c r="C197" s="271" t="s">
        <v>1947</v>
      </c>
      <c r="D197" s="271" t="s">
        <v>1948</v>
      </c>
      <c r="E197" s="286" t="s">
        <v>504</v>
      </c>
      <c r="F197" s="286" t="s">
        <v>505</v>
      </c>
      <c r="G197" s="286" t="s">
        <v>506</v>
      </c>
      <c r="H197" s="272" t="s">
        <v>1531</v>
      </c>
      <c r="I197" s="272" t="s">
        <v>20</v>
      </c>
      <c r="J197" s="272" t="s">
        <v>18</v>
      </c>
      <c r="K197" s="272" t="s">
        <v>1559</v>
      </c>
      <c r="L197" s="272" t="s">
        <v>87</v>
      </c>
      <c r="M197" s="271" t="s">
        <v>2640</v>
      </c>
      <c r="N197" s="271" t="s">
        <v>1534</v>
      </c>
      <c r="O197" s="272" t="s">
        <v>88</v>
      </c>
      <c r="P197" s="286" t="s">
        <v>1535</v>
      </c>
      <c r="Q197" s="273"/>
    </row>
    <row r="198" spans="1:17" ht="43.2" x14ac:dyDescent="0.3">
      <c r="A198" s="270" t="s">
        <v>1527</v>
      </c>
      <c r="B198" s="274" t="s">
        <v>1929</v>
      </c>
      <c r="C198" s="274" t="s">
        <v>1949</v>
      </c>
      <c r="D198" s="274" t="s">
        <v>1950</v>
      </c>
      <c r="E198" s="287" t="s">
        <v>507</v>
      </c>
      <c r="F198" s="287" t="s">
        <v>154</v>
      </c>
      <c r="G198" s="287" t="s">
        <v>508</v>
      </c>
      <c r="H198" s="275" t="s">
        <v>1531</v>
      </c>
      <c r="I198" s="275" t="s">
        <v>20</v>
      </c>
      <c r="J198" s="275" t="s">
        <v>18</v>
      </c>
      <c r="K198" s="275" t="s">
        <v>1559</v>
      </c>
      <c r="L198" s="275" t="s">
        <v>87</v>
      </c>
      <c r="M198" s="274" t="s">
        <v>2640</v>
      </c>
      <c r="N198" s="274" t="s">
        <v>1534</v>
      </c>
      <c r="O198" s="275" t="s">
        <v>88</v>
      </c>
      <c r="P198" s="287" t="s">
        <v>1535</v>
      </c>
      <c r="Q198" s="276"/>
    </row>
    <row r="199" spans="1:17" ht="43.2" x14ac:dyDescent="0.3">
      <c r="A199" s="270" t="s">
        <v>1527</v>
      </c>
      <c r="B199" s="271" t="s">
        <v>1938</v>
      </c>
      <c r="C199" s="271" t="s">
        <v>1951</v>
      </c>
      <c r="D199" s="271" t="s">
        <v>1952</v>
      </c>
      <c r="E199" s="286" t="s">
        <v>509</v>
      </c>
      <c r="F199" s="286" t="s">
        <v>510</v>
      </c>
      <c r="G199" s="286" t="s">
        <v>511</v>
      </c>
      <c r="H199" s="272" t="s">
        <v>1531</v>
      </c>
      <c r="I199" s="272" t="s">
        <v>20</v>
      </c>
      <c r="J199" s="272" t="s">
        <v>18</v>
      </c>
      <c r="K199" s="272" t="s">
        <v>1559</v>
      </c>
      <c r="L199" s="272" t="s">
        <v>87</v>
      </c>
      <c r="M199" s="271" t="s">
        <v>2640</v>
      </c>
      <c r="N199" s="271" t="s">
        <v>1534</v>
      </c>
      <c r="O199" s="272" t="s">
        <v>88</v>
      </c>
      <c r="P199" s="286" t="s">
        <v>1535</v>
      </c>
      <c r="Q199" s="273"/>
    </row>
    <row r="200" spans="1:17" ht="43.2" x14ac:dyDescent="0.3">
      <c r="A200" s="270" t="s">
        <v>1527</v>
      </c>
      <c r="B200" s="274" t="s">
        <v>1938</v>
      </c>
      <c r="C200" s="274" t="s">
        <v>1953</v>
      </c>
      <c r="D200" s="274" t="s">
        <v>1954</v>
      </c>
      <c r="E200" s="287" t="s">
        <v>512</v>
      </c>
      <c r="F200" s="287" t="s">
        <v>513</v>
      </c>
      <c r="G200" s="287" t="s">
        <v>514</v>
      </c>
      <c r="H200" s="275" t="s">
        <v>1531</v>
      </c>
      <c r="I200" s="275" t="s">
        <v>20</v>
      </c>
      <c r="J200" s="275" t="s">
        <v>18</v>
      </c>
      <c r="K200" s="275" t="s">
        <v>1559</v>
      </c>
      <c r="L200" s="275" t="s">
        <v>87</v>
      </c>
      <c r="M200" s="274" t="s">
        <v>2640</v>
      </c>
      <c r="N200" s="274" t="s">
        <v>1534</v>
      </c>
      <c r="O200" s="275" t="s">
        <v>88</v>
      </c>
      <c r="P200" s="287" t="s">
        <v>1535</v>
      </c>
      <c r="Q200" s="276"/>
    </row>
    <row r="201" spans="1:17" ht="43.2" x14ac:dyDescent="0.3">
      <c r="A201" s="270" t="s">
        <v>1527</v>
      </c>
      <c r="B201" s="271" t="s">
        <v>1938</v>
      </c>
      <c r="C201" s="271" t="s">
        <v>1955</v>
      </c>
      <c r="D201" s="271" t="s">
        <v>1956</v>
      </c>
      <c r="E201" s="286" t="s">
        <v>515</v>
      </c>
      <c r="F201" s="286" t="s">
        <v>516</v>
      </c>
      <c r="G201" s="286" t="s">
        <v>517</v>
      </c>
      <c r="H201" s="272" t="s">
        <v>1531</v>
      </c>
      <c r="I201" s="272" t="s">
        <v>20</v>
      </c>
      <c r="J201" s="272" t="s">
        <v>18</v>
      </c>
      <c r="K201" s="272" t="s">
        <v>1559</v>
      </c>
      <c r="L201" s="272" t="s">
        <v>87</v>
      </c>
      <c r="M201" s="271" t="s">
        <v>2640</v>
      </c>
      <c r="N201" s="271" t="s">
        <v>1534</v>
      </c>
      <c r="O201" s="272" t="s">
        <v>88</v>
      </c>
      <c r="P201" s="286" t="s">
        <v>1535</v>
      </c>
      <c r="Q201" s="273"/>
    </row>
    <row r="202" spans="1:17" ht="43.2" x14ac:dyDescent="0.3">
      <c r="A202" s="270" t="s">
        <v>1527</v>
      </c>
      <c r="B202" s="274" t="s">
        <v>1929</v>
      </c>
      <c r="C202" s="274" t="s">
        <v>1957</v>
      </c>
      <c r="D202" s="274" t="s">
        <v>1958</v>
      </c>
      <c r="E202" s="287" t="s">
        <v>518</v>
      </c>
      <c r="F202" s="287" t="s">
        <v>519</v>
      </c>
      <c r="G202" s="287" t="s">
        <v>520</v>
      </c>
      <c r="H202" s="275" t="s">
        <v>1531</v>
      </c>
      <c r="I202" s="275" t="s">
        <v>20</v>
      </c>
      <c r="J202" s="275" t="s">
        <v>18</v>
      </c>
      <c r="K202" s="275" t="s">
        <v>1559</v>
      </c>
      <c r="L202" s="275" t="s">
        <v>87</v>
      </c>
      <c r="M202" s="274" t="s">
        <v>2640</v>
      </c>
      <c r="N202" s="274" t="s">
        <v>1534</v>
      </c>
      <c r="O202" s="275" t="s">
        <v>88</v>
      </c>
      <c r="P202" s="287" t="s">
        <v>1535</v>
      </c>
      <c r="Q202" s="276"/>
    </row>
    <row r="203" spans="1:17" ht="43.2" x14ac:dyDescent="0.3">
      <c r="A203" s="270" t="s">
        <v>1527</v>
      </c>
      <c r="B203" s="271" t="s">
        <v>1929</v>
      </c>
      <c r="C203" s="271" t="s">
        <v>1959</v>
      </c>
      <c r="D203" s="271" t="s">
        <v>1960</v>
      </c>
      <c r="E203" s="286" t="s">
        <v>521</v>
      </c>
      <c r="F203" s="286" t="s">
        <v>522</v>
      </c>
      <c r="G203" s="286" t="s">
        <v>523</v>
      </c>
      <c r="H203" s="272" t="s">
        <v>1531</v>
      </c>
      <c r="I203" s="272" t="s">
        <v>20</v>
      </c>
      <c r="J203" s="272" t="s">
        <v>18</v>
      </c>
      <c r="K203" s="272" t="s">
        <v>1559</v>
      </c>
      <c r="L203" s="272" t="s">
        <v>87</v>
      </c>
      <c r="M203" s="271" t="s">
        <v>2640</v>
      </c>
      <c r="N203" s="271" t="s">
        <v>1534</v>
      </c>
      <c r="O203" s="272" t="s">
        <v>88</v>
      </c>
      <c r="P203" s="286" t="s">
        <v>1535</v>
      </c>
      <c r="Q203" s="273"/>
    </row>
    <row r="204" spans="1:17" ht="43.2" x14ac:dyDescent="0.3">
      <c r="A204" s="270" t="s">
        <v>1527</v>
      </c>
      <c r="B204" s="274" t="s">
        <v>1929</v>
      </c>
      <c r="C204" s="274" t="s">
        <v>1961</v>
      </c>
      <c r="D204" s="274" t="s">
        <v>1962</v>
      </c>
      <c r="E204" s="287" t="s">
        <v>524</v>
      </c>
      <c r="F204" s="287" t="s">
        <v>525</v>
      </c>
      <c r="G204" s="287" t="s">
        <v>526</v>
      </c>
      <c r="H204" s="275" t="s">
        <v>1531</v>
      </c>
      <c r="I204" s="275" t="s">
        <v>20</v>
      </c>
      <c r="J204" s="275" t="s">
        <v>18</v>
      </c>
      <c r="K204" s="275" t="s">
        <v>1559</v>
      </c>
      <c r="L204" s="275" t="s">
        <v>87</v>
      </c>
      <c r="M204" s="274" t="s">
        <v>2640</v>
      </c>
      <c r="N204" s="274" t="s">
        <v>1534</v>
      </c>
      <c r="O204" s="275" t="s">
        <v>88</v>
      </c>
      <c r="P204" s="287" t="s">
        <v>1535</v>
      </c>
      <c r="Q204" s="276"/>
    </row>
    <row r="205" spans="1:17" ht="43.2" x14ac:dyDescent="0.3">
      <c r="A205" s="270" t="s">
        <v>1527</v>
      </c>
      <c r="B205" s="271" t="s">
        <v>1929</v>
      </c>
      <c r="C205" s="271" t="s">
        <v>1963</v>
      </c>
      <c r="D205" s="271" t="s">
        <v>1964</v>
      </c>
      <c r="E205" s="286" t="s">
        <v>527</v>
      </c>
      <c r="F205" s="286" t="s">
        <v>528</v>
      </c>
      <c r="G205" s="286" t="s">
        <v>529</v>
      </c>
      <c r="H205" s="272" t="s">
        <v>1531</v>
      </c>
      <c r="I205" s="272" t="s">
        <v>20</v>
      </c>
      <c r="J205" s="272" t="s">
        <v>18</v>
      </c>
      <c r="K205" s="272" t="s">
        <v>1559</v>
      </c>
      <c r="L205" s="272" t="s">
        <v>87</v>
      </c>
      <c r="M205" s="271" t="s">
        <v>2640</v>
      </c>
      <c r="N205" s="271" t="s">
        <v>1534</v>
      </c>
      <c r="O205" s="272" t="s">
        <v>88</v>
      </c>
      <c r="P205" s="286" t="s">
        <v>1535</v>
      </c>
      <c r="Q205" s="273"/>
    </row>
    <row r="206" spans="1:17" ht="43.2" x14ac:dyDescent="0.3">
      <c r="A206" s="270" t="s">
        <v>1527</v>
      </c>
      <c r="B206" s="274" t="s">
        <v>1929</v>
      </c>
      <c r="C206" s="274" t="s">
        <v>1965</v>
      </c>
      <c r="D206" s="274" t="s">
        <v>1966</v>
      </c>
      <c r="E206" s="287" t="s">
        <v>530</v>
      </c>
      <c r="F206" s="287" t="s">
        <v>531</v>
      </c>
      <c r="G206" s="287" t="s">
        <v>532</v>
      </c>
      <c r="H206" s="275" t="s">
        <v>1531</v>
      </c>
      <c r="I206" s="275" t="s">
        <v>20</v>
      </c>
      <c r="J206" s="275" t="s">
        <v>18</v>
      </c>
      <c r="K206" s="275" t="s">
        <v>1559</v>
      </c>
      <c r="L206" s="275" t="s">
        <v>87</v>
      </c>
      <c r="M206" s="274" t="s">
        <v>2640</v>
      </c>
      <c r="N206" s="274" t="s">
        <v>1534</v>
      </c>
      <c r="O206" s="275" t="s">
        <v>88</v>
      </c>
      <c r="P206" s="287" t="s">
        <v>1535</v>
      </c>
      <c r="Q206" s="276"/>
    </row>
    <row r="207" spans="1:17" ht="43.2" x14ac:dyDescent="0.3">
      <c r="A207" s="270" t="s">
        <v>1527</v>
      </c>
      <c r="B207" s="271" t="s">
        <v>1582</v>
      </c>
      <c r="C207" s="271"/>
      <c r="D207" s="271" t="s">
        <v>1967</v>
      </c>
      <c r="E207" s="286" t="s">
        <v>533</v>
      </c>
      <c r="F207" s="286" t="s">
        <v>534</v>
      </c>
      <c r="G207" s="286" t="s">
        <v>155</v>
      </c>
      <c r="H207" s="272" t="s">
        <v>1531</v>
      </c>
      <c r="I207" s="272" t="s">
        <v>16</v>
      </c>
      <c r="J207" s="272" t="s">
        <v>17</v>
      </c>
      <c r="K207" s="272" t="s">
        <v>1559</v>
      </c>
      <c r="L207" s="272" t="s">
        <v>87</v>
      </c>
      <c r="M207" s="271" t="s">
        <v>2640</v>
      </c>
      <c r="N207" s="271" t="s">
        <v>1534</v>
      </c>
      <c r="O207" s="272" t="s">
        <v>88</v>
      </c>
      <c r="P207" s="286" t="s">
        <v>1535</v>
      </c>
      <c r="Q207" s="273"/>
    </row>
    <row r="208" spans="1:17" ht="43.2" x14ac:dyDescent="0.3">
      <c r="A208" s="270" t="s">
        <v>1527</v>
      </c>
      <c r="B208" s="274" t="s">
        <v>1929</v>
      </c>
      <c r="C208" s="274"/>
      <c r="D208" s="274" t="s">
        <v>1968</v>
      </c>
      <c r="E208" s="287" t="s">
        <v>535</v>
      </c>
      <c r="F208" s="287" t="s">
        <v>536</v>
      </c>
      <c r="G208" s="287" t="s">
        <v>537</v>
      </c>
      <c r="H208" s="275" t="s">
        <v>1531</v>
      </c>
      <c r="I208" s="275" t="s">
        <v>16</v>
      </c>
      <c r="J208" s="275" t="s">
        <v>18</v>
      </c>
      <c r="K208" s="275" t="s">
        <v>1559</v>
      </c>
      <c r="L208" s="275" t="s">
        <v>87</v>
      </c>
      <c r="M208" s="274" t="s">
        <v>2640</v>
      </c>
      <c r="N208" s="274" t="s">
        <v>1534</v>
      </c>
      <c r="O208" s="275" t="s">
        <v>88</v>
      </c>
      <c r="P208" s="287" t="s">
        <v>1535</v>
      </c>
      <c r="Q208" s="276"/>
    </row>
    <row r="209" spans="1:17" ht="43.2" x14ac:dyDescent="0.3">
      <c r="A209" s="270" t="s">
        <v>1527</v>
      </c>
      <c r="B209" s="271" t="s">
        <v>2680</v>
      </c>
      <c r="C209" s="271"/>
      <c r="D209" s="271" t="s">
        <v>1969</v>
      </c>
      <c r="E209" s="286" t="s">
        <v>538</v>
      </c>
      <c r="F209" s="286" t="s">
        <v>539</v>
      </c>
      <c r="G209" s="286" t="s">
        <v>540</v>
      </c>
      <c r="H209" s="272" t="s">
        <v>1531</v>
      </c>
      <c r="I209" s="272" t="s">
        <v>16</v>
      </c>
      <c r="J209" s="272" t="s">
        <v>18</v>
      </c>
      <c r="K209" s="272" t="s">
        <v>1559</v>
      </c>
      <c r="L209" s="272" t="s">
        <v>87</v>
      </c>
      <c r="M209" s="271" t="s">
        <v>2640</v>
      </c>
      <c r="N209" s="271" t="s">
        <v>1534</v>
      </c>
      <c r="O209" s="272" t="s">
        <v>88</v>
      </c>
      <c r="P209" s="286" t="s">
        <v>1535</v>
      </c>
      <c r="Q209" s="273"/>
    </row>
    <row r="210" spans="1:17" ht="43.2" x14ac:dyDescent="0.3">
      <c r="A210" s="270" t="s">
        <v>1527</v>
      </c>
      <c r="B210" s="274" t="s">
        <v>1772</v>
      </c>
      <c r="C210" s="274" t="s">
        <v>1970</v>
      </c>
      <c r="D210" s="274" t="s">
        <v>1971</v>
      </c>
      <c r="E210" s="287" t="s">
        <v>541</v>
      </c>
      <c r="F210" s="287" t="s">
        <v>542</v>
      </c>
      <c r="G210" s="287" t="s">
        <v>543</v>
      </c>
      <c r="H210" s="275" t="s">
        <v>1693</v>
      </c>
      <c r="I210" s="275" t="s">
        <v>20</v>
      </c>
      <c r="J210" s="275" t="s">
        <v>17</v>
      </c>
      <c r="K210" s="275" t="s">
        <v>1632</v>
      </c>
      <c r="L210" s="275" t="s">
        <v>145</v>
      </c>
      <c r="M210" s="274" t="s">
        <v>1972</v>
      </c>
      <c r="N210" s="274" t="s">
        <v>1567</v>
      </c>
      <c r="O210" s="275"/>
      <c r="P210" s="287" t="s">
        <v>1535</v>
      </c>
      <c r="Q210" s="276"/>
    </row>
    <row r="211" spans="1:17" ht="43.2" x14ac:dyDescent="0.3">
      <c r="A211" s="270" t="s">
        <v>1527</v>
      </c>
      <c r="B211" s="271" t="s">
        <v>1772</v>
      </c>
      <c r="C211" s="271" t="s">
        <v>1973</v>
      </c>
      <c r="D211" s="271" t="s">
        <v>1974</v>
      </c>
      <c r="E211" s="286" t="s">
        <v>544</v>
      </c>
      <c r="F211" s="286" t="s">
        <v>545</v>
      </c>
      <c r="G211" s="286" t="s">
        <v>546</v>
      </c>
      <c r="H211" s="272" t="s">
        <v>1693</v>
      </c>
      <c r="I211" s="272" t="s">
        <v>20</v>
      </c>
      <c r="J211" s="272" t="s">
        <v>17</v>
      </c>
      <c r="K211" s="272" t="s">
        <v>1632</v>
      </c>
      <c r="L211" s="272" t="s">
        <v>145</v>
      </c>
      <c r="M211" s="271" t="s">
        <v>1972</v>
      </c>
      <c r="N211" s="271" t="s">
        <v>1567</v>
      </c>
      <c r="O211" s="272"/>
      <c r="P211" s="286" t="s">
        <v>1535</v>
      </c>
      <c r="Q211" s="273"/>
    </row>
    <row r="212" spans="1:17" ht="43.2" x14ac:dyDescent="0.3">
      <c r="A212" s="270" t="s">
        <v>1527</v>
      </c>
      <c r="B212" s="274" t="s">
        <v>1582</v>
      </c>
      <c r="C212" s="274"/>
      <c r="D212" s="274" t="s">
        <v>1975</v>
      </c>
      <c r="E212" s="287" t="s">
        <v>547</v>
      </c>
      <c r="F212" s="287" t="s">
        <v>548</v>
      </c>
      <c r="G212" s="287" t="s">
        <v>549</v>
      </c>
      <c r="H212" s="275" t="s">
        <v>1531</v>
      </c>
      <c r="I212" s="275" t="s">
        <v>16</v>
      </c>
      <c r="J212" s="275" t="s">
        <v>17</v>
      </c>
      <c r="K212" s="275" t="s">
        <v>1559</v>
      </c>
      <c r="L212" s="275" t="s">
        <v>550</v>
      </c>
      <c r="M212" s="274" t="s">
        <v>2639</v>
      </c>
      <c r="N212" s="274" t="s">
        <v>1534</v>
      </c>
      <c r="O212" s="275" t="s">
        <v>21</v>
      </c>
      <c r="P212" s="287" t="s">
        <v>1535</v>
      </c>
      <c r="Q212" s="276"/>
    </row>
    <row r="213" spans="1:17" ht="43.2" x14ac:dyDescent="0.3">
      <c r="A213" s="270" t="s">
        <v>1527</v>
      </c>
      <c r="B213" s="271" t="s">
        <v>1976</v>
      </c>
      <c r="C213" s="271"/>
      <c r="D213" s="271" t="s">
        <v>1977</v>
      </c>
      <c r="E213" s="286" t="s">
        <v>551</v>
      </c>
      <c r="F213" s="286" t="s">
        <v>1978</v>
      </c>
      <c r="G213" s="286" t="s">
        <v>1979</v>
      </c>
      <c r="H213" s="272" t="s">
        <v>1531</v>
      </c>
      <c r="I213" s="272" t="s">
        <v>16</v>
      </c>
      <c r="J213" s="272" t="s">
        <v>17</v>
      </c>
      <c r="K213" s="272" t="s">
        <v>1559</v>
      </c>
      <c r="L213" s="272" t="s">
        <v>72</v>
      </c>
      <c r="M213" s="271" t="s">
        <v>1570</v>
      </c>
      <c r="N213" s="271" t="s">
        <v>1534</v>
      </c>
      <c r="O213" s="272" t="s">
        <v>1571</v>
      </c>
      <c r="P213" s="286" t="s">
        <v>1535</v>
      </c>
      <c r="Q213" s="273"/>
    </row>
    <row r="214" spans="1:17" ht="43.2" x14ac:dyDescent="0.3">
      <c r="A214" s="270" t="s">
        <v>1527</v>
      </c>
      <c r="B214" s="274" t="s">
        <v>2694</v>
      </c>
      <c r="C214" s="274"/>
      <c r="D214" s="274" t="s">
        <v>1980</v>
      </c>
      <c r="E214" s="287" t="s">
        <v>552</v>
      </c>
      <c r="F214" s="287" t="s">
        <v>1981</v>
      </c>
      <c r="G214" s="287" t="s">
        <v>1982</v>
      </c>
      <c r="H214" s="275" t="s">
        <v>1531</v>
      </c>
      <c r="I214" s="275" t="s">
        <v>16</v>
      </c>
      <c r="J214" s="275" t="s">
        <v>17</v>
      </c>
      <c r="K214" s="275" t="s">
        <v>1559</v>
      </c>
      <c r="L214" s="275" t="s">
        <v>72</v>
      </c>
      <c r="M214" s="274" t="s">
        <v>1570</v>
      </c>
      <c r="N214" s="274" t="s">
        <v>1534</v>
      </c>
      <c r="O214" s="275" t="s">
        <v>1571</v>
      </c>
      <c r="P214" s="287" t="s">
        <v>1535</v>
      </c>
      <c r="Q214" s="276"/>
    </row>
    <row r="215" spans="1:17" ht="43.2" x14ac:dyDescent="0.3">
      <c r="A215" s="270" t="s">
        <v>1527</v>
      </c>
      <c r="B215" s="271" t="s">
        <v>2638</v>
      </c>
      <c r="C215" s="271"/>
      <c r="D215" s="271" t="s">
        <v>1983</v>
      </c>
      <c r="E215" s="286" t="s">
        <v>553</v>
      </c>
      <c r="F215" s="286" t="s">
        <v>554</v>
      </c>
      <c r="G215" s="286" t="s">
        <v>555</v>
      </c>
      <c r="H215" s="272" t="s">
        <v>1531</v>
      </c>
      <c r="I215" s="272" t="s">
        <v>16</v>
      </c>
      <c r="J215" s="272" t="s">
        <v>17</v>
      </c>
      <c r="K215" s="272" t="s">
        <v>1559</v>
      </c>
      <c r="L215" s="272" t="s">
        <v>550</v>
      </c>
      <c r="M215" s="271" t="s">
        <v>2639</v>
      </c>
      <c r="N215" s="271" t="s">
        <v>1534</v>
      </c>
      <c r="O215" s="272" t="s">
        <v>21</v>
      </c>
      <c r="P215" s="286" t="s">
        <v>1535</v>
      </c>
      <c r="Q215" s="273"/>
    </row>
    <row r="216" spans="1:17" ht="43.2" x14ac:dyDescent="0.3">
      <c r="A216" s="270" t="s">
        <v>1527</v>
      </c>
      <c r="B216" s="274" t="s">
        <v>2720</v>
      </c>
      <c r="C216" s="274" t="s">
        <v>1984</v>
      </c>
      <c r="D216" s="274" t="s">
        <v>1985</v>
      </c>
      <c r="E216" s="287" t="s">
        <v>556</v>
      </c>
      <c r="F216" s="287" t="s">
        <v>2721</v>
      </c>
      <c r="G216" s="287" t="s">
        <v>2722</v>
      </c>
      <c r="H216" s="275" t="s">
        <v>1531</v>
      </c>
      <c r="I216" s="275" t="s">
        <v>20</v>
      </c>
      <c r="J216" s="275" t="s">
        <v>17</v>
      </c>
      <c r="K216" s="275" t="s">
        <v>1532</v>
      </c>
      <c r="L216" s="275" t="s">
        <v>557</v>
      </c>
      <c r="M216" s="274" t="s">
        <v>1986</v>
      </c>
      <c r="N216" s="274" t="s">
        <v>1534</v>
      </c>
      <c r="O216" s="275" t="s">
        <v>208</v>
      </c>
      <c r="P216" s="287" t="s">
        <v>1535</v>
      </c>
      <c r="Q216" s="276"/>
    </row>
    <row r="217" spans="1:17" ht="43.2" x14ac:dyDescent="0.3">
      <c r="A217" s="270" t="s">
        <v>1527</v>
      </c>
      <c r="B217" s="271" t="s">
        <v>1987</v>
      </c>
      <c r="C217" s="271" t="s">
        <v>1988</v>
      </c>
      <c r="D217" s="271" t="s">
        <v>1989</v>
      </c>
      <c r="E217" s="286" t="s">
        <v>558</v>
      </c>
      <c r="F217" s="286" t="s">
        <v>1477</v>
      </c>
      <c r="G217" s="286" t="s">
        <v>1478</v>
      </c>
      <c r="H217" s="272" t="s">
        <v>1531</v>
      </c>
      <c r="I217" s="272" t="s">
        <v>20</v>
      </c>
      <c r="J217" s="272" t="s">
        <v>17</v>
      </c>
      <c r="K217" s="272" t="s">
        <v>1532</v>
      </c>
      <c r="L217" s="272" t="s">
        <v>557</v>
      </c>
      <c r="M217" s="271" t="s">
        <v>1986</v>
      </c>
      <c r="N217" s="271" t="s">
        <v>1534</v>
      </c>
      <c r="O217" s="272" t="s">
        <v>208</v>
      </c>
      <c r="P217" s="286" t="s">
        <v>1535</v>
      </c>
      <c r="Q217" s="273"/>
    </row>
    <row r="218" spans="1:17" ht="43.2" x14ac:dyDescent="0.3">
      <c r="A218" s="270" t="s">
        <v>1527</v>
      </c>
      <c r="B218" s="274" t="s">
        <v>2663</v>
      </c>
      <c r="C218" s="274" t="s">
        <v>1990</v>
      </c>
      <c r="D218" s="274" t="s">
        <v>1991</v>
      </c>
      <c r="E218" s="287" t="s">
        <v>559</v>
      </c>
      <c r="F218" s="287" t="s">
        <v>2723</v>
      </c>
      <c r="G218" s="287" t="s">
        <v>1478</v>
      </c>
      <c r="H218" s="275" t="s">
        <v>1531</v>
      </c>
      <c r="I218" s="275" t="s">
        <v>20</v>
      </c>
      <c r="J218" s="275" t="s">
        <v>17</v>
      </c>
      <c r="K218" s="275" t="s">
        <v>1532</v>
      </c>
      <c r="L218" s="275" t="s">
        <v>557</v>
      </c>
      <c r="M218" s="274" t="s">
        <v>1986</v>
      </c>
      <c r="N218" s="274" t="s">
        <v>1534</v>
      </c>
      <c r="O218" s="275" t="s">
        <v>208</v>
      </c>
      <c r="P218" s="287" t="s">
        <v>1535</v>
      </c>
      <c r="Q218" s="276"/>
    </row>
    <row r="219" spans="1:17" ht="43.2" x14ac:dyDescent="0.3">
      <c r="A219" s="270" t="s">
        <v>1527</v>
      </c>
      <c r="B219" s="271" t="s">
        <v>1987</v>
      </c>
      <c r="C219" s="271" t="s">
        <v>1992</v>
      </c>
      <c r="D219" s="271" t="s">
        <v>1993</v>
      </c>
      <c r="E219" s="286" t="s">
        <v>560</v>
      </c>
      <c r="F219" s="286" t="s">
        <v>1479</v>
      </c>
      <c r="G219" s="286" t="s">
        <v>1480</v>
      </c>
      <c r="H219" s="272" t="s">
        <v>1531</v>
      </c>
      <c r="I219" s="272" t="s">
        <v>20</v>
      </c>
      <c r="J219" s="272" t="s">
        <v>18</v>
      </c>
      <c r="K219" s="272" t="s">
        <v>1532</v>
      </c>
      <c r="L219" s="272" t="s">
        <v>557</v>
      </c>
      <c r="M219" s="271" t="s">
        <v>1986</v>
      </c>
      <c r="N219" s="271" t="s">
        <v>1534</v>
      </c>
      <c r="O219" s="272" t="s">
        <v>208</v>
      </c>
      <c r="P219" s="286" t="s">
        <v>1535</v>
      </c>
      <c r="Q219" s="273"/>
    </row>
    <row r="220" spans="1:17" ht="43.2" x14ac:dyDescent="0.3">
      <c r="A220" s="270" t="s">
        <v>1527</v>
      </c>
      <c r="B220" s="274" t="s">
        <v>2663</v>
      </c>
      <c r="C220" s="274" t="s">
        <v>1994</v>
      </c>
      <c r="D220" s="274" t="s">
        <v>1995</v>
      </c>
      <c r="E220" s="287" t="s">
        <v>561</v>
      </c>
      <c r="F220" s="287" t="s">
        <v>2724</v>
      </c>
      <c r="G220" s="287" t="s">
        <v>2725</v>
      </c>
      <c r="H220" s="275" t="s">
        <v>1531</v>
      </c>
      <c r="I220" s="275" t="s">
        <v>20</v>
      </c>
      <c r="J220" s="275" t="s">
        <v>17</v>
      </c>
      <c r="K220" s="275" t="s">
        <v>1532</v>
      </c>
      <c r="L220" s="275" t="s">
        <v>557</v>
      </c>
      <c r="M220" s="274" t="s">
        <v>1986</v>
      </c>
      <c r="N220" s="274" t="s">
        <v>1534</v>
      </c>
      <c r="O220" s="275" t="s">
        <v>208</v>
      </c>
      <c r="P220" s="287" t="s">
        <v>1535</v>
      </c>
      <c r="Q220" s="276"/>
    </row>
    <row r="221" spans="1:17" ht="43.2" x14ac:dyDescent="0.3">
      <c r="A221" s="270" t="s">
        <v>1527</v>
      </c>
      <c r="B221" s="271" t="s">
        <v>1987</v>
      </c>
      <c r="C221" s="271" t="s">
        <v>1996</v>
      </c>
      <c r="D221" s="271" t="s">
        <v>1997</v>
      </c>
      <c r="E221" s="286" t="s">
        <v>562</v>
      </c>
      <c r="F221" s="286" t="s">
        <v>1481</v>
      </c>
      <c r="G221" s="286" t="s">
        <v>1482</v>
      </c>
      <c r="H221" s="272" t="s">
        <v>1531</v>
      </c>
      <c r="I221" s="272" t="s">
        <v>20</v>
      </c>
      <c r="J221" s="272" t="s">
        <v>18</v>
      </c>
      <c r="K221" s="272" t="s">
        <v>1532</v>
      </c>
      <c r="L221" s="272" t="s">
        <v>557</v>
      </c>
      <c r="M221" s="271" t="s">
        <v>1986</v>
      </c>
      <c r="N221" s="271" t="s">
        <v>1534</v>
      </c>
      <c r="O221" s="272" t="s">
        <v>208</v>
      </c>
      <c r="P221" s="286" t="s">
        <v>1535</v>
      </c>
      <c r="Q221" s="273"/>
    </row>
    <row r="222" spans="1:17" ht="43.2" x14ac:dyDescent="0.3">
      <c r="A222" s="270" t="s">
        <v>1527</v>
      </c>
      <c r="B222" s="274" t="s">
        <v>1987</v>
      </c>
      <c r="C222" s="274" t="s">
        <v>1998</v>
      </c>
      <c r="D222" s="274" t="s">
        <v>1999</v>
      </c>
      <c r="E222" s="287" t="s">
        <v>563</v>
      </c>
      <c r="F222" s="287" t="s">
        <v>1483</v>
      </c>
      <c r="G222" s="287" t="s">
        <v>1484</v>
      </c>
      <c r="H222" s="275" t="s">
        <v>1531</v>
      </c>
      <c r="I222" s="275" t="s">
        <v>20</v>
      </c>
      <c r="J222" s="275" t="s">
        <v>18</v>
      </c>
      <c r="K222" s="275" t="s">
        <v>1532</v>
      </c>
      <c r="L222" s="275" t="s">
        <v>557</v>
      </c>
      <c r="M222" s="274" t="s">
        <v>1986</v>
      </c>
      <c r="N222" s="274" t="s">
        <v>1534</v>
      </c>
      <c r="O222" s="275" t="s">
        <v>208</v>
      </c>
      <c r="P222" s="287" t="s">
        <v>1535</v>
      </c>
      <c r="Q222" s="276"/>
    </row>
    <row r="223" spans="1:17" ht="43.2" x14ac:dyDescent="0.3">
      <c r="A223" s="270" t="s">
        <v>1527</v>
      </c>
      <c r="B223" s="271" t="s">
        <v>1987</v>
      </c>
      <c r="C223" s="271" t="s">
        <v>2000</v>
      </c>
      <c r="D223" s="271" t="s">
        <v>2001</v>
      </c>
      <c r="E223" s="286" t="s">
        <v>564</v>
      </c>
      <c r="F223" s="286" t="s">
        <v>1485</v>
      </c>
      <c r="G223" s="286" t="s">
        <v>1486</v>
      </c>
      <c r="H223" s="272" t="s">
        <v>1531</v>
      </c>
      <c r="I223" s="272" t="s">
        <v>20</v>
      </c>
      <c r="J223" s="272" t="s">
        <v>18</v>
      </c>
      <c r="K223" s="272" t="s">
        <v>1532</v>
      </c>
      <c r="L223" s="272" t="s">
        <v>557</v>
      </c>
      <c r="M223" s="271" t="s">
        <v>1986</v>
      </c>
      <c r="N223" s="271" t="s">
        <v>1534</v>
      </c>
      <c r="O223" s="272" t="s">
        <v>208</v>
      </c>
      <c r="P223" s="286" t="s">
        <v>1535</v>
      </c>
      <c r="Q223" s="273"/>
    </row>
    <row r="224" spans="1:17" ht="43.2" x14ac:dyDescent="0.3">
      <c r="A224" s="270" t="s">
        <v>1527</v>
      </c>
      <c r="B224" s="274" t="s">
        <v>1987</v>
      </c>
      <c r="C224" s="274" t="s">
        <v>2002</v>
      </c>
      <c r="D224" s="274" t="s">
        <v>2003</v>
      </c>
      <c r="E224" s="287" t="s">
        <v>565</v>
      </c>
      <c r="F224" s="287" t="s">
        <v>1487</v>
      </c>
      <c r="G224" s="287" t="s">
        <v>1488</v>
      </c>
      <c r="H224" s="275" t="s">
        <v>1531</v>
      </c>
      <c r="I224" s="275" t="s">
        <v>20</v>
      </c>
      <c r="J224" s="275" t="s">
        <v>18</v>
      </c>
      <c r="K224" s="275" t="s">
        <v>1532</v>
      </c>
      <c r="L224" s="275" t="s">
        <v>557</v>
      </c>
      <c r="M224" s="274" t="s">
        <v>1986</v>
      </c>
      <c r="N224" s="274" t="s">
        <v>1534</v>
      </c>
      <c r="O224" s="275" t="s">
        <v>208</v>
      </c>
      <c r="P224" s="287" t="s">
        <v>1535</v>
      </c>
      <c r="Q224" s="276"/>
    </row>
    <row r="225" spans="1:17" ht="43.2" x14ac:dyDescent="0.3">
      <c r="A225" s="270" t="s">
        <v>1527</v>
      </c>
      <c r="B225" s="271" t="s">
        <v>1987</v>
      </c>
      <c r="C225" s="271" t="s">
        <v>2004</v>
      </c>
      <c r="D225" s="271" t="s">
        <v>2005</v>
      </c>
      <c r="E225" s="286" t="s">
        <v>567</v>
      </c>
      <c r="F225" s="286" t="s">
        <v>1489</v>
      </c>
      <c r="G225" s="286" t="s">
        <v>1490</v>
      </c>
      <c r="H225" s="272" t="s">
        <v>1531</v>
      </c>
      <c r="I225" s="272" t="s">
        <v>20</v>
      </c>
      <c r="J225" s="272" t="s">
        <v>18</v>
      </c>
      <c r="K225" s="272" t="s">
        <v>1532</v>
      </c>
      <c r="L225" s="272" t="s">
        <v>557</v>
      </c>
      <c r="M225" s="271" t="s">
        <v>1986</v>
      </c>
      <c r="N225" s="271" t="s">
        <v>1534</v>
      </c>
      <c r="O225" s="272" t="s">
        <v>208</v>
      </c>
      <c r="P225" s="286" t="s">
        <v>1535</v>
      </c>
      <c r="Q225" s="273"/>
    </row>
    <row r="226" spans="1:17" ht="43.2" x14ac:dyDescent="0.3">
      <c r="A226" s="270" t="s">
        <v>1527</v>
      </c>
      <c r="B226" s="274" t="s">
        <v>1987</v>
      </c>
      <c r="C226" s="274" t="s">
        <v>2006</v>
      </c>
      <c r="D226" s="274" t="s">
        <v>2007</v>
      </c>
      <c r="E226" s="287" t="s">
        <v>568</v>
      </c>
      <c r="F226" s="287" t="s">
        <v>1483</v>
      </c>
      <c r="G226" s="287" t="s">
        <v>1491</v>
      </c>
      <c r="H226" s="275" t="s">
        <v>1531</v>
      </c>
      <c r="I226" s="275" t="s">
        <v>20</v>
      </c>
      <c r="J226" s="275" t="s">
        <v>18</v>
      </c>
      <c r="K226" s="275" t="s">
        <v>1532</v>
      </c>
      <c r="L226" s="275" t="s">
        <v>557</v>
      </c>
      <c r="M226" s="274" t="s">
        <v>1986</v>
      </c>
      <c r="N226" s="274" t="s">
        <v>1534</v>
      </c>
      <c r="O226" s="275" t="s">
        <v>208</v>
      </c>
      <c r="P226" s="287" t="s">
        <v>1535</v>
      </c>
      <c r="Q226" s="276"/>
    </row>
    <row r="227" spans="1:17" ht="43.2" x14ac:dyDescent="0.3">
      <c r="A227" s="270" t="s">
        <v>1527</v>
      </c>
      <c r="B227" s="271" t="s">
        <v>1987</v>
      </c>
      <c r="C227" s="271" t="s">
        <v>2008</v>
      </c>
      <c r="D227" s="271" t="s">
        <v>2009</v>
      </c>
      <c r="E227" s="286" t="s">
        <v>569</v>
      </c>
      <c r="F227" s="286" t="s">
        <v>1492</v>
      </c>
      <c r="G227" s="286" t="s">
        <v>1493</v>
      </c>
      <c r="H227" s="272" t="s">
        <v>1531</v>
      </c>
      <c r="I227" s="272" t="s">
        <v>20</v>
      </c>
      <c r="J227" s="272" t="s">
        <v>18</v>
      </c>
      <c r="K227" s="272" t="s">
        <v>1532</v>
      </c>
      <c r="L227" s="272" t="s">
        <v>557</v>
      </c>
      <c r="M227" s="271" t="s">
        <v>1986</v>
      </c>
      <c r="N227" s="271" t="s">
        <v>1534</v>
      </c>
      <c r="O227" s="272" t="s">
        <v>208</v>
      </c>
      <c r="P227" s="286" t="s">
        <v>1535</v>
      </c>
      <c r="Q227" s="273"/>
    </row>
    <row r="228" spans="1:17" ht="43.2" x14ac:dyDescent="0.3">
      <c r="A228" s="270" t="s">
        <v>1527</v>
      </c>
      <c r="B228" s="274" t="s">
        <v>1987</v>
      </c>
      <c r="C228" s="274" t="s">
        <v>2010</v>
      </c>
      <c r="D228" s="274" t="s">
        <v>2011</v>
      </c>
      <c r="E228" s="287" t="s">
        <v>570</v>
      </c>
      <c r="F228" s="287" t="s">
        <v>1494</v>
      </c>
      <c r="G228" s="287" t="s">
        <v>1495</v>
      </c>
      <c r="H228" s="275" t="s">
        <v>1531</v>
      </c>
      <c r="I228" s="275" t="s">
        <v>20</v>
      </c>
      <c r="J228" s="275" t="s">
        <v>18</v>
      </c>
      <c r="K228" s="275" t="s">
        <v>1532</v>
      </c>
      <c r="L228" s="275" t="s">
        <v>557</v>
      </c>
      <c r="M228" s="274" t="s">
        <v>1986</v>
      </c>
      <c r="N228" s="274" t="s">
        <v>1534</v>
      </c>
      <c r="O228" s="275" t="s">
        <v>208</v>
      </c>
      <c r="P228" s="287" t="s">
        <v>1535</v>
      </c>
      <c r="Q228" s="276"/>
    </row>
    <row r="229" spans="1:17" ht="43.2" x14ac:dyDescent="0.3">
      <c r="A229" s="270" t="s">
        <v>1527</v>
      </c>
      <c r="B229" s="271" t="s">
        <v>1987</v>
      </c>
      <c r="C229" s="271" t="s">
        <v>2012</v>
      </c>
      <c r="D229" s="271" t="s">
        <v>2013</v>
      </c>
      <c r="E229" s="286" t="s">
        <v>571</v>
      </c>
      <c r="F229" s="286" t="s">
        <v>1496</v>
      </c>
      <c r="G229" s="286" t="s">
        <v>1497</v>
      </c>
      <c r="H229" s="272" t="s">
        <v>1531</v>
      </c>
      <c r="I229" s="272" t="s">
        <v>20</v>
      </c>
      <c r="J229" s="272" t="s">
        <v>18</v>
      </c>
      <c r="K229" s="272" t="s">
        <v>1532</v>
      </c>
      <c r="L229" s="272" t="s">
        <v>557</v>
      </c>
      <c r="M229" s="271" t="s">
        <v>1986</v>
      </c>
      <c r="N229" s="271" t="s">
        <v>1534</v>
      </c>
      <c r="O229" s="272"/>
      <c r="P229" s="286" t="s">
        <v>1535</v>
      </c>
      <c r="Q229" s="273"/>
    </row>
    <row r="230" spans="1:17" ht="43.2" x14ac:dyDescent="0.3">
      <c r="A230" s="270" t="s">
        <v>1527</v>
      </c>
      <c r="B230" s="274" t="s">
        <v>1987</v>
      </c>
      <c r="C230" s="274" t="s">
        <v>2014</v>
      </c>
      <c r="D230" s="274" t="s">
        <v>2015</v>
      </c>
      <c r="E230" s="287" t="s">
        <v>572</v>
      </c>
      <c r="F230" s="287" t="s">
        <v>1498</v>
      </c>
      <c r="G230" s="287" t="s">
        <v>1499</v>
      </c>
      <c r="H230" s="275" t="s">
        <v>1531</v>
      </c>
      <c r="I230" s="275" t="s">
        <v>20</v>
      </c>
      <c r="J230" s="275" t="s">
        <v>18</v>
      </c>
      <c r="K230" s="275" t="s">
        <v>1532</v>
      </c>
      <c r="L230" s="275" t="s">
        <v>557</v>
      </c>
      <c r="M230" s="274" t="s">
        <v>1986</v>
      </c>
      <c r="N230" s="274" t="s">
        <v>1534</v>
      </c>
      <c r="O230" s="275" t="s">
        <v>208</v>
      </c>
      <c r="P230" s="287" t="s">
        <v>1535</v>
      </c>
      <c r="Q230" s="276"/>
    </row>
    <row r="231" spans="1:17" ht="43.2" x14ac:dyDescent="0.3">
      <c r="A231" s="270" t="s">
        <v>1527</v>
      </c>
      <c r="B231" s="271" t="s">
        <v>1987</v>
      </c>
      <c r="C231" s="271" t="s">
        <v>2016</v>
      </c>
      <c r="D231" s="271" t="s">
        <v>2017</v>
      </c>
      <c r="E231" s="286" t="s">
        <v>573</v>
      </c>
      <c r="F231" s="286" t="s">
        <v>1500</v>
      </c>
      <c r="G231" s="286" t="s">
        <v>1501</v>
      </c>
      <c r="H231" s="272" t="s">
        <v>1531</v>
      </c>
      <c r="I231" s="272" t="s">
        <v>20</v>
      </c>
      <c r="J231" s="272" t="s">
        <v>18</v>
      </c>
      <c r="K231" s="272" t="s">
        <v>1532</v>
      </c>
      <c r="L231" s="272" t="s">
        <v>557</v>
      </c>
      <c r="M231" s="271" t="s">
        <v>1986</v>
      </c>
      <c r="N231" s="271" t="s">
        <v>1534</v>
      </c>
      <c r="O231" s="272" t="s">
        <v>208</v>
      </c>
      <c r="P231" s="286" t="s">
        <v>1535</v>
      </c>
      <c r="Q231" s="273"/>
    </row>
    <row r="232" spans="1:17" ht="43.2" x14ac:dyDescent="0.3">
      <c r="A232" s="270" t="s">
        <v>1527</v>
      </c>
      <c r="B232" s="274" t="s">
        <v>1987</v>
      </c>
      <c r="C232" s="274" t="s">
        <v>2018</v>
      </c>
      <c r="D232" s="274" t="s">
        <v>2019</v>
      </c>
      <c r="E232" s="287" t="s">
        <v>574</v>
      </c>
      <c r="F232" s="287" t="s">
        <v>1502</v>
      </c>
      <c r="G232" s="287" t="s">
        <v>1503</v>
      </c>
      <c r="H232" s="275" t="s">
        <v>1531</v>
      </c>
      <c r="I232" s="275" t="s">
        <v>20</v>
      </c>
      <c r="J232" s="275" t="s">
        <v>18</v>
      </c>
      <c r="K232" s="275" t="s">
        <v>1532</v>
      </c>
      <c r="L232" s="275" t="s">
        <v>557</v>
      </c>
      <c r="M232" s="274" t="s">
        <v>1986</v>
      </c>
      <c r="N232" s="274" t="s">
        <v>1534</v>
      </c>
      <c r="O232" s="275" t="s">
        <v>208</v>
      </c>
      <c r="P232" s="287" t="s">
        <v>1535</v>
      </c>
      <c r="Q232" s="276"/>
    </row>
    <row r="233" spans="1:17" ht="43.2" x14ac:dyDescent="0.3">
      <c r="A233" s="270" t="s">
        <v>1527</v>
      </c>
      <c r="B233" s="271" t="s">
        <v>2020</v>
      </c>
      <c r="C233" s="271" t="s">
        <v>2021</v>
      </c>
      <c r="D233" s="271" t="s">
        <v>2022</v>
      </c>
      <c r="E233" s="286" t="s">
        <v>575</v>
      </c>
      <c r="F233" s="286" t="s">
        <v>1504</v>
      </c>
      <c r="G233" s="286" t="s">
        <v>1505</v>
      </c>
      <c r="H233" s="272" t="s">
        <v>1531</v>
      </c>
      <c r="I233" s="272" t="s">
        <v>20</v>
      </c>
      <c r="J233" s="272" t="s">
        <v>18</v>
      </c>
      <c r="K233" s="272" t="s">
        <v>1532</v>
      </c>
      <c r="L233" s="272" t="s">
        <v>557</v>
      </c>
      <c r="M233" s="271" t="s">
        <v>1986</v>
      </c>
      <c r="N233" s="271" t="s">
        <v>1534</v>
      </c>
      <c r="O233" s="272" t="s">
        <v>208</v>
      </c>
      <c r="P233" s="286" t="s">
        <v>1535</v>
      </c>
      <c r="Q233" s="273"/>
    </row>
    <row r="234" spans="1:17" ht="43.2" x14ac:dyDescent="0.3">
      <c r="A234" s="270" t="s">
        <v>1527</v>
      </c>
      <c r="B234" s="274" t="s">
        <v>2023</v>
      </c>
      <c r="C234" s="274" t="s">
        <v>2024</v>
      </c>
      <c r="D234" s="274" t="s">
        <v>2025</v>
      </c>
      <c r="E234" s="287" t="s">
        <v>576</v>
      </c>
      <c r="F234" s="287" t="s">
        <v>1506</v>
      </c>
      <c r="G234" s="287" t="s">
        <v>577</v>
      </c>
      <c r="H234" s="275" t="s">
        <v>1531</v>
      </c>
      <c r="I234" s="275" t="s">
        <v>20</v>
      </c>
      <c r="J234" s="275" t="s">
        <v>18</v>
      </c>
      <c r="K234" s="275" t="s">
        <v>1532</v>
      </c>
      <c r="L234" s="275" t="s">
        <v>557</v>
      </c>
      <c r="M234" s="274" t="s">
        <v>1986</v>
      </c>
      <c r="N234" s="274" t="s">
        <v>1534</v>
      </c>
      <c r="O234" s="275" t="s">
        <v>21</v>
      </c>
      <c r="P234" s="287" t="s">
        <v>1535</v>
      </c>
      <c r="Q234" s="276"/>
    </row>
    <row r="235" spans="1:17" ht="43.2" x14ac:dyDescent="0.3">
      <c r="A235" s="270" t="s">
        <v>1527</v>
      </c>
      <c r="B235" s="271" t="s">
        <v>1987</v>
      </c>
      <c r="C235" s="271" t="s">
        <v>2026</v>
      </c>
      <c r="D235" s="271" t="s">
        <v>2027</v>
      </c>
      <c r="E235" s="286" t="s">
        <v>578</v>
      </c>
      <c r="F235" s="286" t="s">
        <v>1507</v>
      </c>
      <c r="G235" s="286" t="s">
        <v>1508</v>
      </c>
      <c r="H235" s="272" t="s">
        <v>1531</v>
      </c>
      <c r="I235" s="272" t="s">
        <v>20</v>
      </c>
      <c r="J235" s="272" t="s">
        <v>18</v>
      </c>
      <c r="K235" s="272" t="s">
        <v>1532</v>
      </c>
      <c r="L235" s="272" t="s">
        <v>557</v>
      </c>
      <c r="M235" s="271" t="s">
        <v>1986</v>
      </c>
      <c r="N235" s="271" t="s">
        <v>1534</v>
      </c>
      <c r="O235" s="272" t="s">
        <v>208</v>
      </c>
      <c r="P235" s="286" t="s">
        <v>1535</v>
      </c>
      <c r="Q235" s="273"/>
    </row>
    <row r="236" spans="1:17" ht="43.2" x14ac:dyDescent="0.3">
      <c r="A236" s="270" t="s">
        <v>1527</v>
      </c>
      <c r="B236" s="274" t="s">
        <v>1987</v>
      </c>
      <c r="C236" s="274" t="s">
        <v>2028</v>
      </c>
      <c r="D236" s="274" t="s">
        <v>2029</v>
      </c>
      <c r="E236" s="287" t="s">
        <v>579</v>
      </c>
      <c r="F236" s="287" t="s">
        <v>1509</v>
      </c>
      <c r="G236" s="287" t="s">
        <v>1510</v>
      </c>
      <c r="H236" s="275" t="s">
        <v>1531</v>
      </c>
      <c r="I236" s="275" t="s">
        <v>20</v>
      </c>
      <c r="J236" s="275" t="s">
        <v>18</v>
      </c>
      <c r="K236" s="275" t="s">
        <v>1532</v>
      </c>
      <c r="L236" s="275" t="s">
        <v>557</v>
      </c>
      <c r="M236" s="274" t="s">
        <v>1986</v>
      </c>
      <c r="N236" s="274" t="s">
        <v>1534</v>
      </c>
      <c r="O236" s="275" t="s">
        <v>208</v>
      </c>
      <c r="P236" s="287" t="s">
        <v>1535</v>
      </c>
      <c r="Q236" s="276"/>
    </row>
    <row r="237" spans="1:17" ht="43.2" x14ac:dyDescent="0.3">
      <c r="A237" s="270" t="s">
        <v>1527</v>
      </c>
      <c r="B237" s="271" t="s">
        <v>2663</v>
      </c>
      <c r="C237" s="271"/>
      <c r="D237" s="271" t="s">
        <v>2030</v>
      </c>
      <c r="E237" s="286" t="s">
        <v>580</v>
      </c>
      <c r="F237" s="286" t="s">
        <v>581</v>
      </c>
      <c r="G237" s="286" t="s">
        <v>582</v>
      </c>
      <c r="H237" s="272" t="s">
        <v>1531</v>
      </c>
      <c r="I237" s="272" t="s">
        <v>16</v>
      </c>
      <c r="J237" s="272" t="s">
        <v>17</v>
      </c>
      <c r="K237" s="272" t="s">
        <v>1532</v>
      </c>
      <c r="L237" s="272" t="s">
        <v>557</v>
      </c>
      <c r="M237" s="271" t="s">
        <v>1986</v>
      </c>
      <c r="N237" s="271" t="s">
        <v>1534</v>
      </c>
      <c r="O237" s="272" t="s">
        <v>208</v>
      </c>
      <c r="P237" s="286" t="s">
        <v>1535</v>
      </c>
      <c r="Q237" s="273"/>
    </row>
    <row r="238" spans="1:17" ht="43.2" x14ac:dyDescent="0.3">
      <c r="A238" s="270" t="s">
        <v>1527</v>
      </c>
      <c r="B238" s="274" t="s">
        <v>2641</v>
      </c>
      <c r="C238" s="274"/>
      <c r="D238" s="274" t="s">
        <v>2031</v>
      </c>
      <c r="E238" s="287" t="s">
        <v>2032</v>
      </c>
      <c r="F238" s="287" t="s">
        <v>2033</v>
      </c>
      <c r="G238" s="287" t="s">
        <v>2034</v>
      </c>
      <c r="H238" s="275" t="s">
        <v>1531</v>
      </c>
      <c r="I238" s="275" t="s">
        <v>16</v>
      </c>
      <c r="J238" s="275" t="s">
        <v>17</v>
      </c>
      <c r="K238" s="275" t="s">
        <v>1569</v>
      </c>
      <c r="L238" s="275" t="s">
        <v>72</v>
      </c>
      <c r="M238" s="274" t="s">
        <v>2035</v>
      </c>
      <c r="N238" s="274" t="s">
        <v>1567</v>
      </c>
      <c r="O238" s="275" t="s">
        <v>848</v>
      </c>
      <c r="P238" s="287" t="s">
        <v>1535</v>
      </c>
      <c r="Q238" s="276"/>
    </row>
    <row r="239" spans="1:17" ht="43.2" x14ac:dyDescent="0.3">
      <c r="A239" s="270" t="s">
        <v>1527</v>
      </c>
      <c r="B239" s="271" t="s">
        <v>2694</v>
      </c>
      <c r="C239" s="271"/>
      <c r="D239" s="271" t="s">
        <v>2036</v>
      </c>
      <c r="E239" s="286" t="s">
        <v>583</v>
      </c>
      <c r="F239" s="286" t="s">
        <v>2037</v>
      </c>
      <c r="G239" s="286" t="s">
        <v>2038</v>
      </c>
      <c r="H239" s="272" t="s">
        <v>1531</v>
      </c>
      <c r="I239" s="272" t="s">
        <v>16</v>
      </c>
      <c r="J239" s="272" t="s">
        <v>17</v>
      </c>
      <c r="K239" s="272" t="s">
        <v>1559</v>
      </c>
      <c r="L239" s="272" t="s">
        <v>72</v>
      </c>
      <c r="M239" s="271" t="s">
        <v>1570</v>
      </c>
      <c r="N239" s="271" t="s">
        <v>1534</v>
      </c>
      <c r="O239" s="272" t="s">
        <v>1571</v>
      </c>
      <c r="P239" s="286" t="s">
        <v>1535</v>
      </c>
      <c r="Q239" s="273"/>
    </row>
    <row r="240" spans="1:17" ht="43.2" x14ac:dyDescent="0.3">
      <c r="A240" s="270" t="s">
        <v>1527</v>
      </c>
      <c r="B240" s="274" t="s">
        <v>2694</v>
      </c>
      <c r="C240" s="274"/>
      <c r="D240" s="274" t="s">
        <v>2039</v>
      </c>
      <c r="E240" s="287" t="s">
        <v>584</v>
      </c>
      <c r="F240" s="287" t="s">
        <v>2040</v>
      </c>
      <c r="G240" s="287" t="s">
        <v>2041</v>
      </c>
      <c r="H240" s="275" t="s">
        <v>1531</v>
      </c>
      <c r="I240" s="275" t="s">
        <v>16</v>
      </c>
      <c r="J240" s="275" t="s">
        <v>17</v>
      </c>
      <c r="K240" s="275" t="s">
        <v>1559</v>
      </c>
      <c r="L240" s="275" t="s">
        <v>72</v>
      </c>
      <c r="M240" s="274" t="s">
        <v>1570</v>
      </c>
      <c r="N240" s="274" t="s">
        <v>1534</v>
      </c>
      <c r="O240" s="275" t="s">
        <v>1571</v>
      </c>
      <c r="P240" s="287" t="s">
        <v>1535</v>
      </c>
      <c r="Q240" s="276"/>
    </row>
    <row r="241" spans="1:17" ht="43.2" x14ac:dyDescent="0.3">
      <c r="A241" s="270" t="s">
        <v>1527</v>
      </c>
      <c r="B241" s="271" t="s">
        <v>2042</v>
      </c>
      <c r="C241" s="271" t="s">
        <v>2043</v>
      </c>
      <c r="D241" s="271" t="s">
        <v>2044</v>
      </c>
      <c r="E241" s="286" t="s">
        <v>585</v>
      </c>
      <c r="F241" s="286" t="s">
        <v>586</v>
      </c>
      <c r="G241" s="286" t="s">
        <v>587</v>
      </c>
      <c r="H241" s="272" t="s">
        <v>1531</v>
      </c>
      <c r="I241" s="272" t="s">
        <v>20</v>
      </c>
      <c r="J241" s="272" t="s">
        <v>17</v>
      </c>
      <c r="K241" s="272" t="s">
        <v>1632</v>
      </c>
      <c r="L241" s="272" t="s">
        <v>211</v>
      </c>
      <c r="M241" s="271" t="s">
        <v>2045</v>
      </c>
      <c r="N241" s="271" t="s">
        <v>1567</v>
      </c>
      <c r="O241" s="272"/>
      <c r="P241" s="286" t="s">
        <v>1535</v>
      </c>
      <c r="Q241" s="273"/>
    </row>
    <row r="242" spans="1:17" ht="43.2" x14ac:dyDescent="0.3">
      <c r="A242" s="270" t="s">
        <v>1527</v>
      </c>
      <c r="B242" s="274" t="s">
        <v>2046</v>
      </c>
      <c r="C242" s="274" t="s">
        <v>2047</v>
      </c>
      <c r="D242" s="274" t="s">
        <v>2048</v>
      </c>
      <c r="E242" s="287" t="s">
        <v>588</v>
      </c>
      <c r="F242" s="287" t="s">
        <v>589</v>
      </c>
      <c r="G242" s="287" t="s">
        <v>590</v>
      </c>
      <c r="H242" s="275" t="s">
        <v>1531</v>
      </c>
      <c r="I242" s="275" t="s">
        <v>20</v>
      </c>
      <c r="J242" s="275" t="s">
        <v>17</v>
      </c>
      <c r="K242" s="275" t="s">
        <v>1632</v>
      </c>
      <c r="L242" s="275" t="s">
        <v>211</v>
      </c>
      <c r="M242" s="274" t="s">
        <v>2045</v>
      </c>
      <c r="N242" s="274" t="s">
        <v>1567</v>
      </c>
      <c r="O242" s="275"/>
      <c r="P242" s="287" t="s">
        <v>1535</v>
      </c>
      <c r="Q242" s="276"/>
    </row>
    <row r="243" spans="1:17" ht="43.2" x14ac:dyDescent="0.3">
      <c r="A243" s="270" t="s">
        <v>1527</v>
      </c>
      <c r="B243" s="271" t="s">
        <v>2726</v>
      </c>
      <c r="C243" s="271" t="s">
        <v>2049</v>
      </c>
      <c r="D243" s="271" t="s">
        <v>2050</v>
      </c>
      <c r="E243" s="286" t="s">
        <v>591</v>
      </c>
      <c r="F243" s="286" t="s">
        <v>592</v>
      </c>
      <c r="G243" s="286" t="s">
        <v>593</v>
      </c>
      <c r="H243" s="272" t="s">
        <v>1531</v>
      </c>
      <c r="I243" s="272" t="s">
        <v>20</v>
      </c>
      <c r="J243" s="272" t="s">
        <v>17</v>
      </c>
      <c r="K243" s="272" t="s">
        <v>1632</v>
      </c>
      <c r="L243" s="272" t="s">
        <v>211</v>
      </c>
      <c r="M243" s="271" t="s">
        <v>2045</v>
      </c>
      <c r="N243" s="271" t="s">
        <v>1567</v>
      </c>
      <c r="O243" s="272"/>
      <c r="P243" s="286" t="s">
        <v>1535</v>
      </c>
      <c r="Q243" s="273"/>
    </row>
    <row r="244" spans="1:17" ht="43.2" x14ac:dyDescent="0.3">
      <c r="A244" s="270" t="s">
        <v>1527</v>
      </c>
      <c r="B244" s="274" t="s">
        <v>2046</v>
      </c>
      <c r="C244" s="274" t="s">
        <v>2051</v>
      </c>
      <c r="D244" s="274" t="s">
        <v>2052</v>
      </c>
      <c r="E244" s="287" t="s">
        <v>594</v>
      </c>
      <c r="F244" s="287" t="s">
        <v>595</v>
      </c>
      <c r="G244" s="287" t="s">
        <v>596</v>
      </c>
      <c r="H244" s="275" t="s">
        <v>1531</v>
      </c>
      <c r="I244" s="275" t="s">
        <v>20</v>
      </c>
      <c r="J244" s="275" t="s">
        <v>17</v>
      </c>
      <c r="K244" s="275" t="s">
        <v>1632</v>
      </c>
      <c r="L244" s="275" t="s">
        <v>211</v>
      </c>
      <c r="M244" s="274" t="s">
        <v>2045</v>
      </c>
      <c r="N244" s="274" t="s">
        <v>1567</v>
      </c>
      <c r="O244" s="275"/>
      <c r="P244" s="287" t="s">
        <v>1535</v>
      </c>
      <c r="Q244" s="276"/>
    </row>
    <row r="245" spans="1:17" ht="43.2" x14ac:dyDescent="0.3">
      <c r="A245" s="270" t="s">
        <v>1527</v>
      </c>
      <c r="B245" s="271" t="s">
        <v>2726</v>
      </c>
      <c r="C245" s="271" t="s">
        <v>2053</v>
      </c>
      <c r="D245" s="271" t="s">
        <v>2054</v>
      </c>
      <c r="E245" s="286" t="s">
        <v>597</v>
      </c>
      <c r="F245" s="286" t="s">
        <v>598</v>
      </c>
      <c r="G245" s="286" t="s">
        <v>599</v>
      </c>
      <c r="H245" s="272" t="s">
        <v>1531</v>
      </c>
      <c r="I245" s="272" t="s">
        <v>20</v>
      </c>
      <c r="J245" s="272" t="s">
        <v>17</v>
      </c>
      <c r="K245" s="272" t="s">
        <v>1632</v>
      </c>
      <c r="L245" s="272" t="s">
        <v>211</v>
      </c>
      <c r="M245" s="271" t="s">
        <v>2045</v>
      </c>
      <c r="N245" s="271" t="s">
        <v>1567</v>
      </c>
      <c r="O245" s="272"/>
      <c r="P245" s="286" t="s">
        <v>1535</v>
      </c>
      <c r="Q245" s="273"/>
    </row>
    <row r="246" spans="1:17" ht="43.2" x14ac:dyDescent="0.3">
      <c r="A246" s="270" t="s">
        <v>1527</v>
      </c>
      <c r="B246" s="274" t="s">
        <v>2046</v>
      </c>
      <c r="C246" s="274" t="s">
        <v>2055</v>
      </c>
      <c r="D246" s="274" t="s">
        <v>2056</v>
      </c>
      <c r="E246" s="287" t="s">
        <v>600</v>
      </c>
      <c r="F246" s="287" t="s">
        <v>601</v>
      </c>
      <c r="G246" s="287" t="s">
        <v>602</v>
      </c>
      <c r="H246" s="275" t="s">
        <v>1531</v>
      </c>
      <c r="I246" s="275" t="s">
        <v>20</v>
      </c>
      <c r="J246" s="275" t="s">
        <v>17</v>
      </c>
      <c r="K246" s="275" t="s">
        <v>1632</v>
      </c>
      <c r="L246" s="275" t="s">
        <v>211</v>
      </c>
      <c r="M246" s="274" t="s">
        <v>2045</v>
      </c>
      <c r="N246" s="274" t="s">
        <v>1567</v>
      </c>
      <c r="O246" s="275"/>
      <c r="P246" s="287" t="s">
        <v>1535</v>
      </c>
      <c r="Q246" s="276"/>
    </row>
    <row r="247" spans="1:17" ht="43.2" x14ac:dyDescent="0.3">
      <c r="A247" s="270" t="s">
        <v>1527</v>
      </c>
      <c r="B247" s="271" t="s">
        <v>2726</v>
      </c>
      <c r="C247" s="271" t="s">
        <v>2057</v>
      </c>
      <c r="D247" s="271" t="s">
        <v>2058</v>
      </c>
      <c r="E247" s="286" t="s">
        <v>603</v>
      </c>
      <c r="F247" s="286" t="s">
        <v>604</v>
      </c>
      <c r="G247" s="286" t="s">
        <v>605</v>
      </c>
      <c r="H247" s="272" t="s">
        <v>1531</v>
      </c>
      <c r="I247" s="272" t="s">
        <v>20</v>
      </c>
      <c r="J247" s="272" t="s">
        <v>17</v>
      </c>
      <c r="K247" s="272" t="s">
        <v>1632</v>
      </c>
      <c r="L247" s="272" t="s">
        <v>211</v>
      </c>
      <c r="M247" s="271" t="s">
        <v>2045</v>
      </c>
      <c r="N247" s="271" t="s">
        <v>1567</v>
      </c>
      <c r="O247" s="272"/>
      <c r="P247" s="286" t="s">
        <v>1535</v>
      </c>
      <c r="Q247" s="273"/>
    </row>
    <row r="248" spans="1:17" ht="43.2" x14ac:dyDescent="0.3">
      <c r="A248" s="270" t="s">
        <v>1527</v>
      </c>
      <c r="B248" s="274" t="s">
        <v>2059</v>
      </c>
      <c r="C248" s="274" t="s">
        <v>2060</v>
      </c>
      <c r="D248" s="274" t="s">
        <v>2061</v>
      </c>
      <c r="E248" s="287" t="s">
        <v>606</v>
      </c>
      <c r="F248" s="287" t="s">
        <v>607</v>
      </c>
      <c r="G248" s="287" t="s">
        <v>608</v>
      </c>
      <c r="H248" s="275" t="s">
        <v>1531</v>
      </c>
      <c r="I248" s="275" t="s">
        <v>20</v>
      </c>
      <c r="J248" s="275" t="s">
        <v>17</v>
      </c>
      <c r="K248" s="275" t="s">
        <v>1632</v>
      </c>
      <c r="L248" s="275" t="s">
        <v>211</v>
      </c>
      <c r="M248" s="274" t="s">
        <v>2045</v>
      </c>
      <c r="N248" s="274" t="s">
        <v>1567</v>
      </c>
      <c r="O248" s="275"/>
      <c r="P248" s="287" t="s">
        <v>1535</v>
      </c>
      <c r="Q248" s="276"/>
    </row>
    <row r="249" spans="1:17" ht="43.2" x14ac:dyDescent="0.3">
      <c r="A249" s="270" t="s">
        <v>1527</v>
      </c>
      <c r="B249" s="271" t="s">
        <v>1906</v>
      </c>
      <c r="C249" s="271" t="s">
        <v>2062</v>
      </c>
      <c r="D249" s="271" t="s">
        <v>2063</v>
      </c>
      <c r="E249" s="286" t="s">
        <v>609</v>
      </c>
      <c r="F249" s="286" t="s">
        <v>610</v>
      </c>
      <c r="G249" s="286" t="s">
        <v>611</v>
      </c>
      <c r="H249" s="272" t="s">
        <v>1531</v>
      </c>
      <c r="I249" s="272" t="s">
        <v>20</v>
      </c>
      <c r="J249" s="272" t="s">
        <v>17</v>
      </c>
      <c r="K249" s="272" t="s">
        <v>1632</v>
      </c>
      <c r="L249" s="272" t="s">
        <v>211</v>
      </c>
      <c r="M249" s="271" t="s">
        <v>2045</v>
      </c>
      <c r="N249" s="271" t="s">
        <v>1567</v>
      </c>
      <c r="O249" s="272"/>
      <c r="P249" s="286" t="s">
        <v>1535</v>
      </c>
      <c r="Q249" s="273"/>
    </row>
    <row r="250" spans="1:17" ht="43.2" x14ac:dyDescent="0.3">
      <c r="A250" s="270" t="s">
        <v>1527</v>
      </c>
      <c r="B250" s="274" t="s">
        <v>2726</v>
      </c>
      <c r="C250" s="274" t="s">
        <v>2064</v>
      </c>
      <c r="D250" s="274" t="s">
        <v>2065</v>
      </c>
      <c r="E250" s="287" t="s">
        <v>612</v>
      </c>
      <c r="F250" s="287" t="s">
        <v>613</v>
      </c>
      <c r="G250" s="287" t="s">
        <v>614</v>
      </c>
      <c r="H250" s="275" t="s">
        <v>1531</v>
      </c>
      <c r="I250" s="275" t="s">
        <v>20</v>
      </c>
      <c r="J250" s="275" t="s">
        <v>17</v>
      </c>
      <c r="K250" s="275" t="s">
        <v>1632</v>
      </c>
      <c r="L250" s="275" t="s">
        <v>145</v>
      </c>
      <c r="M250" s="274" t="s">
        <v>2045</v>
      </c>
      <c r="N250" s="274" t="s">
        <v>1567</v>
      </c>
      <c r="O250" s="275"/>
      <c r="P250" s="287" t="s">
        <v>1535</v>
      </c>
      <c r="Q250" s="276"/>
    </row>
    <row r="251" spans="1:17" ht="43.2" x14ac:dyDescent="0.3">
      <c r="A251" s="270" t="s">
        <v>1527</v>
      </c>
      <c r="B251" s="271" t="s">
        <v>2042</v>
      </c>
      <c r="C251" s="271" t="s">
        <v>2066</v>
      </c>
      <c r="D251" s="271" t="s">
        <v>2067</v>
      </c>
      <c r="E251" s="286" t="s">
        <v>615</v>
      </c>
      <c r="F251" s="286" t="s">
        <v>616</v>
      </c>
      <c r="G251" s="286" t="s">
        <v>617</v>
      </c>
      <c r="H251" s="272" t="s">
        <v>1531</v>
      </c>
      <c r="I251" s="272" t="s">
        <v>20</v>
      </c>
      <c r="J251" s="272" t="s">
        <v>17</v>
      </c>
      <c r="K251" s="272" t="s">
        <v>1632</v>
      </c>
      <c r="L251" s="272" t="s">
        <v>211</v>
      </c>
      <c r="M251" s="271" t="s">
        <v>2045</v>
      </c>
      <c r="N251" s="271" t="s">
        <v>1567</v>
      </c>
      <c r="O251" s="272"/>
      <c r="P251" s="286" t="s">
        <v>1535</v>
      </c>
      <c r="Q251" s="273"/>
    </row>
    <row r="252" spans="1:17" ht="43.2" x14ac:dyDescent="0.3">
      <c r="A252" s="270" t="s">
        <v>1527</v>
      </c>
      <c r="B252" s="274" t="s">
        <v>2059</v>
      </c>
      <c r="C252" s="274" t="s">
        <v>2068</v>
      </c>
      <c r="D252" s="274" t="s">
        <v>2069</v>
      </c>
      <c r="E252" s="287" t="s">
        <v>618</v>
      </c>
      <c r="F252" s="287" t="s">
        <v>619</v>
      </c>
      <c r="G252" s="287" t="s">
        <v>620</v>
      </c>
      <c r="H252" s="275" t="s">
        <v>1531</v>
      </c>
      <c r="I252" s="275" t="s">
        <v>20</v>
      </c>
      <c r="J252" s="275" t="s">
        <v>17</v>
      </c>
      <c r="K252" s="275" t="s">
        <v>1632</v>
      </c>
      <c r="L252" s="275" t="s">
        <v>145</v>
      </c>
      <c r="M252" s="274" t="s">
        <v>2045</v>
      </c>
      <c r="N252" s="274" t="s">
        <v>1567</v>
      </c>
      <c r="O252" s="275"/>
      <c r="P252" s="287" t="s">
        <v>1535</v>
      </c>
      <c r="Q252" s="276"/>
    </row>
    <row r="253" spans="1:17" ht="43.2" x14ac:dyDescent="0.3">
      <c r="A253" s="270" t="s">
        <v>1527</v>
      </c>
      <c r="B253" s="271" t="s">
        <v>2059</v>
      </c>
      <c r="C253" s="271" t="s">
        <v>2070</v>
      </c>
      <c r="D253" s="271" t="s">
        <v>2071</v>
      </c>
      <c r="E253" s="286" t="s">
        <v>621</v>
      </c>
      <c r="F253" s="286" t="s">
        <v>622</v>
      </c>
      <c r="G253" s="286" t="s">
        <v>623</v>
      </c>
      <c r="H253" s="272" t="s">
        <v>1531</v>
      </c>
      <c r="I253" s="272" t="s">
        <v>20</v>
      </c>
      <c r="J253" s="272" t="s">
        <v>17</v>
      </c>
      <c r="K253" s="272" t="s">
        <v>1632</v>
      </c>
      <c r="L253" s="272" t="s">
        <v>145</v>
      </c>
      <c r="M253" s="271" t="s">
        <v>2045</v>
      </c>
      <c r="N253" s="271" t="s">
        <v>1567</v>
      </c>
      <c r="O253" s="272"/>
      <c r="P253" s="286" t="s">
        <v>1535</v>
      </c>
      <c r="Q253" s="273"/>
    </row>
    <row r="254" spans="1:17" ht="43.2" x14ac:dyDescent="0.3">
      <c r="A254" s="270" t="s">
        <v>1527</v>
      </c>
      <c r="B254" s="274" t="s">
        <v>2046</v>
      </c>
      <c r="C254" s="274" t="s">
        <v>2072</v>
      </c>
      <c r="D254" s="274" t="s">
        <v>2073</v>
      </c>
      <c r="E254" s="287" t="s">
        <v>624</v>
      </c>
      <c r="F254" s="287" t="s">
        <v>625</v>
      </c>
      <c r="G254" s="287" t="s">
        <v>626</v>
      </c>
      <c r="H254" s="275" t="s">
        <v>1531</v>
      </c>
      <c r="I254" s="275" t="s">
        <v>20</v>
      </c>
      <c r="J254" s="275" t="s">
        <v>17</v>
      </c>
      <c r="K254" s="275" t="s">
        <v>1632</v>
      </c>
      <c r="L254" s="275" t="s">
        <v>145</v>
      </c>
      <c r="M254" s="274" t="s">
        <v>2045</v>
      </c>
      <c r="N254" s="274" t="s">
        <v>1567</v>
      </c>
      <c r="O254" s="275"/>
      <c r="P254" s="287" t="s">
        <v>1535</v>
      </c>
      <c r="Q254" s="276"/>
    </row>
    <row r="255" spans="1:17" ht="43.2" x14ac:dyDescent="0.3">
      <c r="A255" s="270" t="s">
        <v>1527</v>
      </c>
      <c r="B255" s="271" t="s">
        <v>2726</v>
      </c>
      <c r="C255" s="271" t="s">
        <v>2074</v>
      </c>
      <c r="D255" s="271" t="s">
        <v>2075</v>
      </c>
      <c r="E255" s="286" t="s">
        <v>627</v>
      </c>
      <c r="F255" s="286" t="s">
        <v>628</v>
      </c>
      <c r="G255" s="286" t="s">
        <v>629</v>
      </c>
      <c r="H255" s="272" t="s">
        <v>1531</v>
      </c>
      <c r="I255" s="272" t="s">
        <v>20</v>
      </c>
      <c r="J255" s="272" t="s">
        <v>17</v>
      </c>
      <c r="K255" s="272" t="s">
        <v>1632</v>
      </c>
      <c r="L255" s="272" t="s">
        <v>145</v>
      </c>
      <c r="M255" s="271" t="s">
        <v>2045</v>
      </c>
      <c r="N255" s="271" t="s">
        <v>1567</v>
      </c>
      <c r="O255" s="272"/>
      <c r="P255" s="286" t="s">
        <v>1535</v>
      </c>
      <c r="Q255" s="273"/>
    </row>
    <row r="256" spans="1:17" ht="43.2" x14ac:dyDescent="0.3">
      <c r="A256" s="270" t="s">
        <v>1527</v>
      </c>
      <c r="B256" s="274" t="s">
        <v>2726</v>
      </c>
      <c r="C256" s="274" t="s">
        <v>2076</v>
      </c>
      <c r="D256" s="274" t="s">
        <v>2077</v>
      </c>
      <c r="E256" s="287" t="s">
        <v>630</v>
      </c>
      <c r="F256" s="287" t="s">
        <v>631</v>
      </c>
      <c r="G256" s="287" t="s">
        <v>632</v>
      </c>
      <c r="H256" s="275" t="s">
        <v>1531</v>
      </c>
      <c r="I256" s="275" t="s">
        <v>20</v>
      </c>
      <c r="J256" s="275" t="s">
        <v>17</v>
      </c>
      <c r="K256" s="275" t="s">
        <v>1632</v>
      </c>
      <c r="L256" s="275" t="s">
        <v>145</v>
      </c>
      <c r="M256" s="274" t="s">
        <v>2045</v>
      </c>
      <c r="N256" s="274" t="s">
        <v>1567</v>
      </c>
      <c r="O256" s="275"/>
      <c r="P256" s="287" t="s">
        <v>1535</v>
      </c>
      <c r="Q256" s="276"/>
    </row>
    <row r="257" spans="1:17" ht="43.2" x14ac:dyDescent="0.3">
      <c r="A257" s="270" t="s">
        <v>1527</v>
      </c>
      <c r="B257" s="271" t="s">
        <v>1852</v>
      </c>
      <c r="C257" s="271" t="s">
        <v>2078</v>
      </c>
      <c r="D257" s="271" t="s">
        <v>2079</v>
      </c>
      <c r="E257" s="286" t="s">
        <v>633</v>
      </c>
      <c r="F257" s="286" t="s">
        <v>634</v>
      </c>
      <c r="G257" s="286" t="s">
        <v>635</v>
      </c>
      <c r="H257" s="272" t="s">
        <v>1531</v>
      </c>
      <c r="I257" s="272" t="s">
        <v>20</v>
      </c>
      <c r="J257" s="272" t="s">
        <v>17</v>
      </c>
      <c r="K257" s="272" t="s">
        <v>1632</v>
      </c>
      <c r="L257" s="272" t="s">
        <v>145</v>
      </c>
      <c r="M257" s="271" t="s">
        <v>2045</v>
      </c>
      <c r="N257" s="271" t="s">
        <v>1567</v>
      </c>
      <c r="O257" s="272"/>
      <c r="P257" s="286" t="s">
        <v>1535</v>
      </c>
      <c r="Q257" s="273"/>
    </row>
    <row r="258" spans="1:17" ht="43.2" x14ac:dyDescent="0.3">
      <c r="A258" s="270" t="s">
        <v>1527</v>
      </c>
      <c r="B258" s="274" t="s">
        <v>2727</v>
      </c>
      <c r="C258" s="274" t="s">
        <v>2080</v>
      </c>
      <c r="D258" s="274" t="s">
        <v>2081</v>
      </c>
      <c r="E258" s="287" t="s">
        <v>636</v>
      </c>
      <c r="F258" s="287" t="s">
        <v>637</v>
      </c>
      <c r="G258" s="287" t="s">
        <v>638</v>
      </c>
      <c r="H258" s="275" t="s">
        <v>1531</v>
      </c>
      <c r="I258" s="275" t="s">
        <v>20</v>
      </c>
      <c r="J258" s="275" t="s">
        <v>17</v>
      </c>
      <c r="K258" s="275" t="s">
        <v>1632</v>
      </c>
      <c r="L258" s="275" t="s">
        <v>145</v>
      </c>
      <c r="M258" s="274" t="s">
        <v>2045</v>
      </c>
      <c r="N258" s="274" t="s">
        <v>1567</v>
      </c>
      <c r="O258" s="275"/>
      <c r="P258" s="287" t="s">
        <v>1535</v>
      </c>
      <c r="Q258" s="276"/>
    </row>
    <row r="259" spans="1:17" ht="43.2" x14ac:dyDescent="0.3">
      <c r="A259" s="270" t="s">
        <v>1527</v>
      </c>
      <c r="B259" s="271" t="s">
        <v>2082</v>
      </c>
      <c r="C259" s="271" t="s">
        <v>2083</v>
      </c>
      <c r="D259" s="271" t="s">
        <v>2084</v>
      </c>
      <c r="E259" s="286" t="s">
        <v>639</v>
      </c>
      <c r="F259" s="286" t="s">
        <v>640</v>
      </c>
      <c r="G259" s="286" t="s">
        <v>641</v>
      </c>
      <c r="H259" s="272" t="s">
        <v>1531</v>
      </c>
      <c r="I259" s="272" t="s">
        <v>20</v>
      </c>
      <c r="J259" s="272" t="s">
        <v>17</v>
      </c>
      <c r="K259" s="272" t="s">
        <v>1632</v>
      </c>
      <c r="L259" s="272" t="s">
        <v>145</v>
      </c>
      <c r="M259" s="271" t="s">
        <v>2045</v>
      </c>
      <c r="N259" s="271" t="s">
        <v>1567</v>
      </c>
      <c r="O259" s="272"/>
      <c r="P259" s="286" t="s">
        <v>1535</v>
      </c>
      <c r="Q259" s="273"/>
    </row>
    <row r="260" spans="1:17" ht="43.2" x14ac:dyDescent="0.3">
      <c r="A260" s="270" t="s">
        <v>1527</v>
      </c>
      <c r="B260" s="274" t="s">
        <v>2727</v>
      </c>
      <c r="C260" s="274" t="s">
        <v>2085</v>
      </c>
      <c r="D260" s="274" t="s">
        <v>2086</v>
      </c>
      <c r="E260" s="287" t="s">
        <v>642</v>
      </c>
      <c r="F260" s="287" t="s">
        <v>643</v>
      </c>
      <c r="G260" s="287" t="s">
        <v>644</v>
      </c>
      <c r="H260" s="275" t="s">
        <v>1531</v>
      </c>
      <c r="I260" s="275" t="s">
        <v>20</v>
      </c>
      <c r="J260" s="275" t="s">
        <v>17</v>
      </c>
      <c r="K260" s="275" t="s">
        <v>1632</v>
      </c>
      <c r="L260" s="275" t="s">
        <v>145</v>
      </c>
      <c r="M260" s="274" t="s">
        <v>2045</v>
      </c>
      <c r="N260" s="274" t="s">
        <v>1567</v>
      </c>
      <c r="O260" s="275"/>
      <c r="P260" s="287" t="s">
        <v>1535</v>
      </c>
      <c r="Q260" s="276"/>
    </row>
    <row r="261" spans="1:17" ht="43.2" x14ac:dyDescent="0.3">
      <c r="A261" s="270" t="s">
        <v>1527</v>
      </c>
      <c r="B261" s="271" t="s">
        <v>2728</v>
      </c>
      <c r="C261" s="271" t="s">
        <v>2087</v>
      </c>
      <c r="D261" s="271" t="s">
        <v>2088</v>
      </c>
      <c r="E261" s="286" t="s">
        <v>645</v>
      </c>
      <c r="F261" s="286" t="s">
        <v>646</v>
      </c>
      <c r="G261" s="286" t="s">
        <v>647</v>
      </c>
      <c r="H261" s="272" t="s">
        <v>1531</v>
      </c>
      <c r="I261" s="272" t="s">
        <v>20</v>
      </c>
      <c r="J261" s="272" t="s">
        <v>17</v>
      </c>
      <c r="K261" s="272" t="s">
        <v>1632</v>
      </c>
      <c r="L261" s="272" t="s">
        <v>211</v>
      </c>
      <c r="M261" s="271" t="s">
        <v>2045</v>
      </c>
      <c r="N261" s="271" t="s">
        <v>1567</v>
      </c>
      <c r="O261" s="272"/>
      <c r="P261" s="286" t="s">
        <v>1535</v>
      </c>
      <c r="Q261" s="273"/>
    </row>
    <row r="262" spans="1:17" ht="43.2" x14ac:dyDescent="0.3">
      <c r="A262" s="270" t="s">
        <v>1527</v>
      </c>
      <c r="B262" s="274" t="s">
        <v>2046</v>
      </c>
      <c r="C262" s="274" t="s">
        <v>2089</v>
      </c>
      <c r="D262" s="274" t="s">
        <v>2090</v>
      </c>
      <c r="E262" s="287" t="s">
        <v>648</v>
      </c>
      <c r="F262" s="287" t="s">
        <v>649</v>
      </c>
      <c r="G262" s="287" t="s">
        <v>650</v>
      </c>
      <c r="H262" s="275" t="s">
        <v>1531</v>
      </c>
      <c r="I262" s="275" t="s">
        <v>20</v>
      </c>
      <c r="J262" s="275" t="s">
        <v>17</v>
      </c>
      <c r="K262" s="275" t="s">
        <v>1632</v>
      </c>
      <c r="L262" s="275" t="s">
        <v>211</v>
      </c>
      <c r="M262" s="274" t="s">
        <v>2045</v>
      </c>
      <c r="N262" s="274" t="s">
        <v>1567</v>
      </c>
      <c r="O262" s="275"/>
      <c r="P262" s="287" t="s">
        <v>1535</v>
      </c>
      <c r="Q262" s="276"/>
    </row>
    <row r="263" spans="1:17" ht="43.2" x14ac:dyDescent="0.3">
      <c r="A263" s="270" t="s">
        <v>1527</v>
      </c>
      <c r="B263" s="271" t="s">
        <v>2046</v>
      </c>
      <c r="C263" s="271" t="s">
        <v>2091</v>
      </c>
      <c r="D263" s="271" t="s">
        <v>2092</v>
      </c>
      <c r="E263" s="286" t="s">
        <v>651</v>
      </c>
      <c r="F263" s="286" t="s">
        <v>652</v>
      </c>
      <c r="G263" s="286" t="s">
        <v>653</v>
      </c>
      <c r="H263" s="272" t="s">
        <v>1531</v>
      </c>
      <c r="I263" s="272" t="s">
        <v>20</v>
      </c>
      <c r="J263" s="272" t="s">
        <v>17</v>
      </c>
      <c r="K263" s="272" t="s">
        <v>1632</v>
      </c>
      <c r="L263" s="272" t="s">
        <v>211</v>
      </c>
      <c r="M263" s="271" t="s">
        <v>2045</v>
      </c>
      <c r="N263" s="271" t="s">
        <v>1567</v>
      </c>
      <c r="O263" s="272"/>
      <c r="P263" s="286" t="s">
        <v>1535</v>
      </c>
      <c r="Q263" s="273"/>
    </row>
    <row r="264" spans="1:17" ht="43.2" x14ac:dyDescent="0.3">
      <c r="A264" s="270" t="s">
        <v>1527</v>
      </c>
      <c r="B264" s="274" t="s">
        <v>2728</v>
      </c>
      <c r="C264" s="274" t="s">
        <v>2093</v>
      </c>
      <c r="D264" s="274" t="s">
        <v>2094</v>
      </c>
      <c r="E264" s="287" t="s">
        <v>654</v>
      </c>
      <c r="F264" s="287" t="s">
        <v>655</v>
      </c>
      <c r="G264" s="287" t="s">
        <v>656</v>
      </c>
      <c r="H264" s="275" t="s">
        <v>1531</v>
      </c>
      <c r="I264" s="275" t="s">
        <v>20</v>
      </c>
      <c r="J264" s="275" t="s">
        <v>17</v>
      </c>
      <c r="K264" s="275" t="s">
        <v>1632</v>
      </c>
      <c r="L264" s="275" t="s">
        <v>211</v>
      </c>
      <c r="M264" s="274" t="s">
        <v>2045</v>
      </c>
      <c r="N264" s="274" t="s">
        <v>1567</v>
      </c>
      <c r="O264" s="275"/>
      <c r="P264" s="287" t="s">
        <v>1535</v>
      </c>
      <c r="Q264" s="276"/>
    </row>
    <row r="265" spans="1:17" ht="43.2" x14ac:dyDescent="0.3">
      <c r="A265" s="270" t="s">
        <v>1527</v>
      </c>
      <c r="B265" s="271" t="s">
        <v>2726</v>
      </c>
      <c r="C265" s="271" t="s">
        <v>2095</v>
      </c>
      <c r="D265" s="271" t="s">
        <v>2096</v>
      </c>
      <c r="E265" s="286" t="s">
        <v>657</v>
      </c>
      <c r="F265" s="286" t="s">
        <v>658</v>
      </c>
      <c r="G265" s="286" t="s">
        <v>659</v>
      </c>
      <c r="H265" s="272" t="s">
        <v>1531</v>
      </c>
      <c r="I265" s="272" t="s">
        <v>20</v>
      </c>
      <c r="J265" s="272" t="s">
        <v>17</v>
      </c>
      <c r="K265" s="272" t="s">
        <v>1632</v>
      </c>
      <c r="L265" s="272" t="s">
        <v>211</v>
      </c>
      <c r="M265" s="271" t="s">
        <v>2045</v>
      </c>
      <c r="N265" s="271" t="s">
        <v>1567</v>
      </c>
      <c r="O265" s="272"/>
      <c r="P265" s="286" t="s">
        <v>1535</v>
      </c>
      <c r="Q265" s="273"/>
    </row>
    <row r="266" spans="1:17" ht="43.2" x14ac:dyDescent="0.3">
      <c r="A266" s="270" t="s">
        <v>1527</v>
      </c>
      <c r="B266" s="274" t="s">
        <v>2726</v>
      </c>
      <c r="C266" s="274" t="s">
        <v>2097</v>
      </c>
      <c r="D266" s="274" t="s">
        <v>2098</v>
      </c>
      <c r="E266" s="287" t="s">
        <v>660</v>
      </c>
      <c r="F266" s="287" t="s">
        <v>661</v>
      </c>
      <c r="G266" s="287" t="s">
        <v>662</v>
      </c>
      <c r="H266" s="275" t="s">
        <v>1531</v>
      </c>
      <c r="I266" s="275" t="s">
        <v>20</v>
      </c>
      <c r="J266" s="275" t="s">
        <v>17</v>
      </c>
      <c r="K266" s="275" t="s">
        <v>1632</v>
      </c>
      <c r="L266" s="275" t="s">
        <v>211</v>
      </c>
      <c r="M266" s="274" t="s">
        <v>2045</v>
      </c>
      <c r="N266" s="274" t="s">
        <v>1567</v>
      </c>
      <c r="O266" s="275"/>
      <c r="P266" s="287" t="s">
        <v>1535</v>
      </c>
      <c r="Q266" s="276"/>
    </row>
    <row r="267" spans="1:17" ht="43.2" x14ac:dyDescent="0.3">
      <c r="A267" s="270" t="s">
        <v>1527</v>
      </c>
      <c r="B267" s="271" t="s">
        <v>2726</v>
      </c>
      <c r="C267" s="271" t="s">
        <v>2099</v>
      </c>
      <c r="D267" s="271" t="s">
        <v>2100</v>
      </c>
      <c r="E267" s="286" t="s">
        <v>663</v>
      </c>
      <c r="F267" s="286" t="s">
        <v>664</v>
      </c>
      <c r="G267" s="286" t="s">
        <v>665</v>
      </c>
      <c r="H267" s="272" t="s">
        <v>1564</v>
      </c>
      <c r="I267" s="272" t="s">
        <v>20</v>
      </c>
      <c r="J267" s="272" t="s">
        <v>17</v>
      </c>
      <c r="K267" s="272" t="s">
        <v>1632</v>
      </c>
      <c r="L267" s="272" t="s">
        <v>211</v>
      </c>
      <c r="M267" s="271" t="s">
        <v>2045</v>
      </c>
      <c r="N267" s="271" t="s">
        <v>1567</v>
      </c>
      <c r="O267" s="272"/>
      <c r="P267" s="286" t="s">
        <v>1535</v>
      </c>
      <c r="Q267" s="273"/>
    </row>
    <row r="268" spans="1:17" ht="43.2" x14ac:dyDescent="0.3">
      <c r="A268" s="270" t="s">
        <v>1527</v>
      </c>
      <c r="B268" s="274" t="s">
        <v>2101</v>
      </c>
      <c r="C268" s="274" t="s">
        <v>2102</v>
      </c>
      <c r="D268" s="274" t="s">
        <v>2103</v>
      </c>
      <c r="E268" s="287" t="s">
        <v>666</v>
      </c>
      <c r="F268" s="287" t="s">
        <v>667</v>
      </c>
      <c r="G268" s="287" t="s">
        <v>668</v>
      </c>
      <c r="H268" s="275" t="s">
        <v>1564</v>
      </c>
      <c r="I268" s="275" t="s">
        <v>20</v>
      </c>
      <c r="J268" s="275" t="s">
        <v>17</v>
      </c>
      <c r="K268" s="275" t="s">
        <v>1632</v>
      </c>
      <c r="L268" s="275" t="s">
        <v>145</v>
      </c>
      <c r="M268" s="274" t="s">
        <v>2045</v>
      </c>
      <c r="N268" s="274" t="s">
        <v>1567</v>
      </c>
      <c r="O268" s="275"/>
      <c r="P268" s="287" t="s">
        <v>1535</v>
      </c>
      <c r="Q268" s="276"/>
    </row>
    <row r="269" spans="1:17" ht="43.2" x14ac:dyDescent="0.3">
      <c r="A269" s="270" t="s">
        <v>1527</v>
      </c>
      <c r="B269" s="271" t="s">
        <v>2101</v>
      </c>
      <c r="C269" s="271" t="s">
        <v>2104</v>
      </c>
      <c r="D269" s="271" t="s">
        <v>2105</v>
      </c>
      <c r="E269" s="286" t="s">
        <v>669</v>
      </c>
      <c r="F269" s="286" t="s">
        <v>670</v>
      </c>
      <c r="G269" s="286" t="s">
        <v>671</v>
      </c>
      <c r="H269" s="272" t="s">
        <v>1564</v>
      </c>
      <c r="I269" s="272" t="s">
        <v>20</v>
      </c>
      <c r="J269" s="272" t="s">
        <v>17</v>
      </c>
      <c r="K269" s="272" t="s">
        <v>1632</v>
      </c>
      <c r="L269" s="272" t="s">
        <v>145</v>
      </c>
      <c r="M269" s="271" t="s">
        <v>2045</v>
      </c>
      <c r="N269" s="271" t="s">
        <v>1567</v>
      </c>
      <c r="O269" s="272"/>
      <c r="P269" s="286" t="s">
        <v>1535</v>
      </c>
      <c r="Q269" s="273"/>
    </row>
    <row r="270" spans="1:17" ht="43.2" x14ac:dyDescent="0.3">
      <c r="A270" s="270" t="s">
        <v>1527</v>
      </c>
      <c r="B270" s="274" t="s">
        <v>2046</v>
      </c>
      <c r="C270" s="274" t="s">
        <v>2106</v>
      </c>
      <c r="D270" s="274" t="s">
        <v>2107</v>
      </c>
      <c r="E270" s="287" t="s">
        <v>672</v>
      </c>
      <c r="F270" s="287" t="s">
        <v>673</v>
      </c>
      <c r="G270" s="287" t="s">
        <v>674</v>
      </c>
      <c r="H270" s="275" t="s">
        <v>1564</v>
      </c>
      <c r="I270" s="275" t="s">
        <v>20</v>
      </c>
      <c r="J270" s="275" t="s">
        <v>17</v>
      </c>
      <c r="K270" s="275" t="s">
        <v>1632</v>
      </c>
      <c r="L270" s="275" t="s">
        <v>211</v>
      </c>
      <c r="M270" s="274" t="s">
        <v>2045</v>
      </c>
      <c r="N270" s="274" t="s">
        <v>1567</v>
      </c>
      <c r="O270" s="275"/>
      <c r="P270" s="287" t="s">
        <v>1535</v>
      </c>
      <c r="Q270" s="276"/>
    </row>
    <row r="271" spans="1:17" ht="43.2" x14ac:dyDescent="0.3">
      <c r="A271" s="270" t="s">
        <v>1527</v>
      </c>
      <c r="B271" s="271" t="s">
        <v>2108</v>
      </c>
      <c r="C271" s="271"/>
      <c r="D271" s="271" t="s">
        <v>2109</v>
      </c>
      <c r="E271" s="286" t="s">
        <v>1281</v>
      </c>
      <c r="F271" s="286" t="s">
        <v>1282</v>
      </c>
      <c r="G271" s="286" t="s">
        <v>1283</v>
      </c>
      <c r="H271" s="272" t="s">
        <v>1531</v>
      </c>
      <c r="I271" s="272" t="s">
        <v>16</v>
      </c>
      <c r="J271" s="272" t="s">
        <v>17</v>
      </c>
      <c r="K271" s="272" t="s">
        <v>2110</v>
      </c>
      <c r="L271" s="272" t="s">
        <v>96</v>
      </c>
      <c r="M271" s="271" t="s">
        <v>2111</v>
      </c>
      <c r="N271" s="271" t="s">
        <v>1534</v>
      </c>
      <c r="O271" s="272" t="s">
        <v>1284</v>
      </c>
      <c r="P271" s="286" t="s">
        <v>1535</v>
      </c>
      <c r="Q271" s="273"/>
    </row>
    <row r="272" spans="1:17" ht="43.2" x14ac:dyDescent="0.3">
      <c r="A272" s="270" t="s">
        <v>1527</v>
      </c>
      <c r="B272" s="274" t="s">
        <v>1601</v>
      </c>
      <c r="C272" s="274"/>
      <c r="D272" s="274" t="s">
        <v>2112</v>
      </c>
      <c r="E272" s="287" t="s">
        <v>2113</v>
      </c>
      <c r="F272" s="287" t="s">
        <v>2114</v>
      </c>
      <c r="G272" s="287" t="s">
        <v>2115</v>
      </c>
      <c r="H272" s="275" t="s">
        <v>1531</v>
      </c>
      <c r="I272" s="275" t="s">
        <v>16</v>
      </c>
      <c r="J272" s="275" t="s">
        <v>17</v>
      </c>
      <c r="K272" s="275" t="s">
        <v>1569</v>
      </c>
      <c r="L272" s="275" t="s">
        <v>72</v>
      </c>
      <c r="M272" s="274" t="s">
        <v>1606</v>
      </c>
      <c r="N272" s="274" t="s">
        <v>1534</v>
      </c>
      <c r="O272" s="275" t="s">
        <v>1607</v>
      </c>
      <c r="P272" s="287" t="s">
        <v>1535</v>
      </c>
      <c r="Q272" s="276"/>
    </row>
    <row r="273" spans="1:17" ht="43.2" x14ac:dyDescent="0.3">
      <c r="A273" s="270" t="s">
        <v>1527</v>
      </c>
      <c r="B273" s="271" t="s">
        <v>1601</v>
      </c>
      <c r="C273" s="271"/>
      <c r="D273" s="271" t="s">
        <v>2116</v>
      </c>
      <c r="E273" s="286" t="s">
        <v>2117</v>
      </c>
      <c r="F273" s="286" t="s">
        <v>2118</v>
      </c>
      <c r="G273" s="286" t="s">
        <v>2119</v>
      </c>
      <c r="H273" s="272" t="s">
        <v>1531</v>
      </c>
      <c r="I273" s="272" t="s">
        <v>16</v>
      </c>
      <c r="J273" s="272" t="s">
        <v>17</v>
      </c>
      <c r="K273" s="272" t="s">
        <v>1569</v>
      </c>
      <c r="L273" s="272" t="s">
        <v>72</v>
      </c>
      <c r="M273" s="271" t="s">
        <v>1606</v>
      </c>
      <c r="N273" s="271" t="s">
        <v>1534</v>
      </c>
      <c r="O273" s="272" t="s">
        <v>1607</v>
      </c>
      <c r="P273" s="286" t="s">
        <v>1535</v>
      </c>
      <c r="Q273" s="273"/>
    </row>
    <row r="274" spans="1:17" ht="43.2" x14ac:dyDescent="0.3">
      <c r="A274" s="270" t="s">
        <v>1527</v>
      </c>
      <c r="B274" s="274" t="s">
        <v>1601</v>
      </c>
      <c r="C274" s="274"/>
      <c r="D274" s="274" t="s">
        <v>2120</v>
      </c>
      <c r="E274" s="287" t="s">
        <v>2121</v>
      </c>
      <c r="F274" s="287" t="s">
        <v>2122</v>
      </c>
      <c r="G274" s="287" t="s">
        <v>2123</v>
      </c>
      <c r="H274" s="275" t="s">
        <v>1531</v>
      </c>
      <c r="I274" s="275" t="s">
        <v>16</v>
      </c>
      <c r="J274" s="275" t="s">
        <v>17</v>
      </c>
      <c r="K274" s="275" t="s">
        <v>1569</v>
      </c>
      <c r="L274" s="275" t="s">
        <v>72</v>
      </c>
      <c r="M274" s="274" t="s">
        <v>1606</v>
      </c>
      <c r="N274" s="274" t="s">
        <v>1534</v>
      </c>
      <c r="O274" s="275" t="s">
        <v>1607</v>
      </c>
      <c r="P274" s="287" t="s">
        <v>1535</v>
      </c>
      <c r="Q274" s="276"/>
    </row>
    <row r="275" spans="1:17" ht="43.2" x14ac:dyDescent="0.3">
      <c r="A275" s="270" t="s">
        <v>1527</v>
      </c>
      <c r="B275" s="271" t="s">
        <v>2124</v>
      </c>
      <c r="C275" s="271"/>
      <c r="D275" s="271" t="s">
        <v>2125</v>
      </c>
      <c r="E275" s="286" t="s">
        <v>2126</v>
      </c>
      <c r="F275" s="286" t="s">
        <v>2127</v>
      </c>
      <c r="G275" s="286" t="s">
        <v>2128</v>
      </c>
      <c r="H275" s="272" t="s">
        <v>1531</v>
      </c>
      <c r="I275" s="272" t="s">
        <v>16</v>
      </c>
      <c r="J275" s="272" t="s">
        <v>17</v>
      </c>
      <c r="K275" s="272" t="s">
        <v>1569</v>
      </c>
      <c r="L275" s="272" t="s">
        <v>72</v>
      </c>
      <c r="M275" s="271" t="s">
        <v>1606</v>
      </c>
      <c r="N275" s="271" t="s">
        <v>1534</v>
      </c>
      <c r="O275" s="272" t="s">
        <v>1607</v>
      </c>
      <c r="P275" s="286" t="s">
        <v>1535</v>
      </c>
      <c r="Q275" s="273"/>
    </row>
    <row r="276" spans="1:17" ht="43.2" x14ac:dyDescent="0.3">
      <c r="A276" s="270" t="s">
        <v>1527</v>
      </c>
      <c r="B276" s="274" t="s">
        <v>1601</v>
      </c>
      <c r="C276" s="274"/>
      <c r="D276" s="274" t="s">
        <v>2129</v>
      </c>
      <c r="E276" s="287" t="s">
        <v>2130</v>
      </c>
      <c r="F276" s="287" t="s">
        <v>2131</v>
      </c>
      <c r="G276" s="287" t="s">
        <v>2132</v>
      </c>
      <c r="H276" s="275" t="s">
        <v>1531</v>
      </c>
      <c r="I276" s="275" t="s">
        <v>16</v>
      </c>
      <c r="J276" s="275" t="s">
        <v>17</v>
      </c>
      <c r="K276" s="275" t="s">
        <v>1569</v>
      </c>
      <c r="L276" s="275" t="s">
        <v>72</v>
      </c>
      <c r="M276" s="274" t="s">
        <v>1606</v>
      </c>
      <c r="N276" s="274" t="s">
        <v>1534</v>
      </c>
      <c r="O276" s="275" t="s">
        <v>1607</v>
      </c>
      <c r="P276" s="287" t="s">
        <v>1535</v>
      </c>
      <c r="Q276" s="276"/>
    </row>
    <row r="277" spans="1:17" ht="43.2" x14ac:dyDescent="0.3">
      <c r="A277" s="270" t="s">
        <v>1527</v>
      </c>
      <c r="B277" s="271" t="s">
        <v>1601</v>
      </c>
      <c r="C277" s="271"/>
      <c r="D277" s="271" t="s">
        <v>2133</v>
      </c>
      <c r="E277" s="286" t="s">
        <v>2134</v>
      </c>
      <c r="F277" s="286" t="s">
        <v>2135</v>
      </c>
      <c r="G277" s="286" t="s">
        <v>2136</v>
      </c>
      <c r="H277" s="272" t="s">
        <v>1531</v>
      </c>
      <c r="I277" s="272" t="s">
        <v>16</v>
      </c>
      <c r="J277" s="272" t="s">
        <v>17</v>
      </c>
      <c r="K277" s="272" t="s">
        <v>1569</v>
      </c>
      <c r="L277" s="272" t="s">
        <v>72</v>
      </c>
      <c r="M277" s="271" t="s">
        <v>1606</v>
      </c>
      <c r="N277" s="271" t="s">
        <v>1534</v>
      </c>
      <c r="O277" s="272" t="s">
        <v>1607</v>
      </c>
      <c r="P277" s="286" t="s">
        <v>1535</v>
      </c>
      <c r="Q277" s="273"/>
    </row>
    <row r="278" spans="1:17" ht="43.2" x14ac:dyDescent="0.3">
      <c r="A278" s="270" t="s">
        <v>1527</v>
      </c>
      <c r="B278" s="274" t="s">
        <v>1601</v>
      </c>
      <c r="C278" s="274"/>
      <c r="D278" s="274" t="s">
        <v>2137</v>
      </c>
      <c r="E278" s="287" t="s">
        <v>2138</v>
      </c>
      <c r="F278" s="287" t="s">
        <v>2139</v>
      </c>
      <c r="G278" s="287" t="s">
        <v>2140</v>
      </c>
      <c r="H278" s="275" t="s">
        <v>1531</v>
      </c>
      <c r="I278" s="275" t="s">
        <v>16</v>
      </c>
      <c r="J278" s="275" t="s">
        <v>17</v>
      </c>
      <c r="K278" s="275" t="s">
        <v>1569</v>
      </c>
      <c r="L278" s="275" t="s">
        <v>72</v>
      </c>
      <c r="M278" s="274" t="s">
        <v>1606</v>
      </c>
      <c r="N278" s="274" t="s">
        <v>1534</v>
      </c>
      <c r="O278" s="275" t="s">
        <v>1607</v>
      </c>
      <c r="P278" s="287" t="s">
        <v>1535</v>
      </c>
      <c r="Q278" s="276"/>
    </row>
    <row r="279" spans="1:17" ht="43.2" x14ac:dyDescent="0.3">
      <c r="A279" s="270" t="s">
        <v>1527</v>
      </c>
      <c r="B279" s="271" t="s">
        <v>1601</v>
      </c>
      <c r="C279" s="271"/>
      <c r="D279" s="271" t="s">
        <v>2141</v>
      </c>
      <c r="E279" s="286" t="s">
        <v>2142</v>
      </c>
      <c r="F279" s="286" t="s">
        <v>2143</v>
      </c>
      <c r="G279" s="286" t="s">
        <v>2144</v>
      </c>
      <c r="H279" s="272" t="s">
        <v>1531</v>
      </c>
      <c r="I279" s="272" t="s">
        <v>20</v>
      </c>
      <c r="J279" s="272" t="s">
        <v>17</v>
      </c>
      <c r="K279" s="272" t="s">
        <v>1569</v>
      </c>
      <c r="L279" s="272" t="s">
        <v>72</v>
      </c>
      <c r="M279" s="271" t="s">
        <v>1606</v>
      </c>
      <c r="N279" s="271" t="s">
        <v>1534</v>
      </c>
      <c r="O279" s="272" t="s">
        <v>1607</v>
      </c>
      <c r="P279" s="286" t="s">
        <v>1535</v>
      </c>
      <c r="Q279" s="273"/>
    </row>
    <row r="280" spans="1:17" ht="43.2" x14ac:dyDescent="0.3">
      <c r="A280" s="270" t="s">
        <v>1527</v>
      </c>
      <c r="B280" s="274" t="s">
        <v>2145</v>
      </c>
      <c r="C280" s="274" t="s">
        <v>2146</v>
      </c>
      <c r="D280" s="274" t="s">
        <v>2147</v>
      </c>
      <c r="E280" s="287" t="s">
        <v>675</v>
      </c>
      <c r="F280" s="287" t="s">
        <v>676</v>
      </c>
      <c r="G280" s="287" t="s">
        <v>677</v>
      </c>
      <c r="H280" s="275" t="s">
        <v>1531</v>
      </c>
      <c r="I280" s="275" t="s">
        <v>20</v>
      </c>
      <c r="J280" s="275" t="s">
        <v>17</v>
      </c>
      <c r="K280" s="275" t="s">
        <v>1569</v>
      </c>
      <c r="L280" s="275" t="s">
        <v>678</v>
      </c>
      <c r="M280" s="274" t="s">
        <v>2148</v>
      </c>
      <c r="N280" s="274"/>
      <c r="O280" s="275" t="s">
        <v>24</v>
      </c>
      <c r="P280" s="287" t="s">
        <v>1535</v>
      </c>
      <c r="Q280" s="276"/>
    </row>
    <row r="281" spans="1:17" ht="43.2" x14ac:dyDescent="0.3">
      <c r="A281" s="270" t="s">
        <v>1527</v>
      </c>
      <c r="B281" s="271" t="s">
        <v>2145</v>
      </c>
      <c r="C281" s="271" t="s">
        <v>2149</v>
      </c>
      <c r="D281" s="271" t="s">
        <v>2150</v>
      </c>
      <c r="E281" s="286" t="s">
        <v>679</v>
      </c>
      <c r="F281" s="286" t="s">
        <v>680</v>
      </c>
      <c r="G281" s="286" t="s">
        <v>681</v>
      </c>
      <c r="H281" s="272" t="s">
        <v>1531</v>
      </c>
      <c r="I281" s="272" t="s">
        <v>20</v>
      </c>
      <c r="J281" s="272" t="s">
        <v>17</v>
      </c>
      <c r="K281" s="272" t="s">
        <v>1569</v>
      </c>
      <c r="L281" s="272" t="s">
        <v>678</v>
      </c>
      <c r="M281" s="271" t="s">
        <v>2148</v>
      </c>
      <c r="N281" s="271" t="s">
        <v>1534</v>
      </c>
      <c r="O281" s="272" t="s">
        <v>24</v>
      </c>
      <c r="P281" s="286" t="s">
        <v>1535</v>
      </c>
      <c r="Q281" s="273"/>
    </row>
    <row r="282" spans="1:17" ht="43.2" x14ac:dyDescent="0.3">
      <c r="A282" s="270" t="s">
        <v>1527</v>
      </c>
      <c r="B282" s="274" t="s">
        <v>2145</v>
      </c>
      <c r="C282" s="274" t="s">
        <v>2151</v>
      </c>
      <c r="D282" s="274" t="s">
        <v>2152</v>
      </c>
      <c r="E282" s="287" t="s">
        <v>682</v>
      </c>
      <c r="F282" s="287" t="s">
        <v>683</v>
      </c>
      <c r="G282" s="287" t="s">
        <v>684</v>
      </c>
      <c r="H282" s="275" t="s">
        <v>1531</v>
      </c>
      <c r="I282" s="275" t="s">
        <v>20</v>
      </c>
      <c r="J282" s="275" t="s">
        <v>17</v>
      </c>
      <c r="K282" s="275" t="s">
        <v>1569</v>
      </c>
      <c r="L282" s="275" t="s">
        <v>678</v>
      </c>
      <c r="M282" s="274" t="s">
        <v>2148</v>
      </c>
      <c r="N282" s="274" t="s">
        <v>1534</v>
      </c>
      <c r="O282" s="275" t="s">
        <v>24</v>
      </c>
      <c r="P282" s="287" t="s">
        <v>1535</v>
      </c>
      <c r="Q282" s="276"/>
    </row>
    <row r="283" spans="1:17" ht="43.2" x14ac:dyDescent="0.3">
      <c r="A283" s="270" t="s">
        <v>1527</v>
      </c>
      <c r="B283" s="271" t="s">
        <v>2145</v>
      </c>
      <c r="C283" s="271" t="s">
        <v>2153</v>
      </c>
      <c r="D283" s="271" t="s">
        <v>2154</v>
      </c>
      <c r="E283" s="286" t="s">
        <v>685</v>
      </c>
      <c r="F283" s="286" t="s">
        <v>2155</v>
      </c>
      <c r="G283" s="286" t="s">
        <v>2156</v>
      </c>
      <c r="H283" s="272" t="s">
        <v>1531</v>
      </c>
      <c r="I283" s="272" t="s">
        <v>20</v>
      </c>
      <c r="J283" s="272" t="s">
        <v>17</v>
      </c>
      <c r="K283" s="272" t="s">
        <v>1569</v>
      </c>
      <c r="L283" s="272" t="s">
        <v>678</v>
      </c>
      <c r="M283" s="271" t="s">
        <v>2148</v>
      </c>
      <c r="N283" s="271" t="s">
        <v>1534</v>
      </c>
      <c r="O283" s="272" t="s">
        <v>24</v>
      </c>
      <c r="P283" s="286" t="s">
        <v>1535</v>
      </c>
      <c r="Q283" s="273"/>
    </row>
    <row r="284" spans="1:17" ht="43.2" x14ac:dyDescent="0.3">
      <c r="A284" s="270" t="s">
        <v>1527</v>
      </c>
      <c r="B284" s="274" t="s">
        <v>2145</v>
      </c>
      <c r="C284" s="274" t="s">
        <v>2157</v>
      </c>
      <c r="D284" s="274" t="s">
        <v>2158</v>
      </c>
      <c r="E284" s="287" t="s">
        <v>686</v>
      </c>
      <c r="F284" s="287" t="s">
        <v>687</v>
      </c>
      <c r="G284" s="287" t="s">
        <v>688</v>
      </c>
      <c r="H284" s="275" t="s">
        <v>1531</v>
      </c>
      <c r="I284" s="275" t="s">
        <v>20</v>
      </c>
      <c r="J284" s="275" t="s">
        <v>17</v>
      </c>
      <c r="K284" s="275" t="s">
        <v>1569</v>
      </c>
      <c r="L284" s="275" t="s">
        <v>678</v>
      </c>
      <c r="M284" s="274" t="s">
        <v>2148</v>
      </c>
      <c r="N284" s="274" t="s">
        <v>1534</v>
      </c>
      <c r="O284" s="275" t="s">
        <v>24</v>
      </c>
      <c r="P284" s="287" t="s">
        <v>1535</v>
      </c>
      <c r="Q284" s="276"/>
    </row>
    <row r="285" spans="1:17" ht="43.2" x14ac:dyDescent="0.3">
      <c r="A285" s="270" t="s">
        <v>1527</v>
      </c>
      <c r="B285" s="271" t="s">
        <v>2145</v>
      </c>
      <c r="C285" s="271" t="s">
        <v>2159</v>
      </c>
      <c r="D285" s="271" t="s">
        <v>2160</v>
      </c>
      <c r="E285" s="286" t="s">
        <v>689</v>
      </c>
      <c r="F285" s="286" t="s">
        <v>2161</v>
      </c>
      <c r="G285" s="286" t="s">
        <v>2162</v>
      </c>
      <c r="H285" s="272" t="s">
        <v>1531</v>
      </c>
      <c r="I285" s="272" t="s">
        <v>20</v>
      </c>
      <c r="J285" s="272" t="s">
        <v>17</v>
      </c>
      <c r="K285" s="272" t="s">
        <v>1569</v>
      </c>
      <c r="L285" s="272" t="s">
        <v>678</v>
      </c>
      <c r="M285" s="271" t="s">
        <v>2148</v>
      </c>
      <c r="N285" s="271" t="s">
        <v>1534</v>
      </c>
      <c r="O285" s="272" t="s">
        <v>24</v>
      </c>
      <c r="P285" s="286" t="s">
        <v>1535</v>
      </c>
      <c r="Q285" s="273"/>
    </row>
    <row r="286" spans="1:17" ht="43.2" x14ac:dyDescent="0.3">
      <c r="A286" s="270" t="s">
        <v>1527</v>
      </c>
      <c r="B286" s="274" t="s">
        <v>2145</v>
      </c>
      <c r="C286" s="274" t="s">
        <v>2163</v>
      </c>
      <c r="D286" s="274" t="s">
        <v>2164</v>
      </c>
      <c r="E286" s="287" t="s">
        <v>691</v>
      </c>
      <c r="F286" s="287" t="s">
        <v>2165</v>
      </c>
      <c r="G286" s="287" t="s">
        <v>2166</v>
      </c>
      <c r="H286" s="275" t="s">
        <v>1531</v>
      </c>
      <c r="I286" s="275" t="s">
        <v>20</v>
      </c>
      <c r="J286" s="275" t="s">
        <v>17</v>
      </c>
      <c r="K286" s="275" t="s">
        <v>1569</v>
      </c>
      <c r="L286" s="275" t="s">
        <v>678</v>
      </c>
      <c r="M286" s="274" t="s">
        <v>2148</v>
      </c>
      <c r="N286" s="274" t="s">
        <v>1534</v>
      </c>
      <c r="O286" s="275" t="s">
        <v>24</v>
      </c>
      <c r="P286" s="287" t="s">
        <v>1535</v>
      </c>
      <c r="Q286" s="276"/>
    </row>
    <row r="287" spans="1:17" ht="43.2" x14ac:dyDescent="0.3">
      <c r="A287" s="270" t="s">
        <v>1527</v>
      </c>
      <c r="B287" s="271" t="s">
        <v>2145</v>
      </c>
      <c r="C287" s="271" t="s">
        <v>2167</v>
      </c>
      <c r="D287" s="271" t="s">
        <v>2168</v>
      </c>
      <c r="E287" s="286" t="s">
        <v>693</v>
      </c>
      <c r="F287" s="286" t="s">
        <v>694</v>
      </c>
      <c r="G287" s="286" t="s">
        <v>695</v>
      </c>
      <c r="H287" s="272" t="s">
        <v>1531</v>
      </c>
      <c r="I287" s="272" t="s">
        <v>20</v>
      </c>
      <c r="J287" s="272" t="s">
        <v>17</v>
      </c>
      <c r="K287" s="272" t="s">
        <v>1569</v>
      </c>
      <c r="L287" s="272" t="s">
        <v>678</v>
      </c>
      <c r="M287" s="271" t="s">
        <v>2148</v>
      </c>
      <c r="N287" s="271" t="s">
        <v>1534</v>
      </c>
      <c r="O287" s="272" t="s">
        <v>24</v>
      </c>
      <c r="P287" s="286" t="s">
        <v>1535</v>
      </c>
      <c r="Q287" s="273"/>
    </row>
    <row r="288" spans="1:17" ht="43.2" x14ac:dyDescent="0.3">
      <c r="A288" s="270" t="s">
        <v>1527</v>
      </c>
      <c r="B288" s="274" t="s">
        <v>2145</v>
      </c>
      <c r="C288" s="274" t="s">
        <v>2169</v>
      </c>
      <c r="D288" s="274" t="s">
        <v>2170</v>
      </c>
      <c r="E288" s="287" t="s">
        <v>696</v>
      </c>
      <c r="F288" s="287" t="s">
        <v>697</v>
      </c>
      <c r="G288" s="287" t="s">
        <v>698</v>
      </c>
      <c r="H288" s="275" t="s">
        <v>1531</v>
      </c>
      <c r="I288" s="275" t="s">
        <v>20</v>
      </c>
      <c r="J288" s="275" t="s">
        <v>17</v>
      </c>
      <c r="K288" s="275" t="s">
        <v>1569</v>
      </c>
      <c r="L288" s="275" t="s">
        <v>678</v>
      </c>
      <c r="M288" s="274" t="s">
        <v>2148</v>
      </c>
      <c r="N288" s="274" t="s">
        <v>1534</v>
      </c>
      <c r="O288" s="275" t="s">
        <v>22</v>
      </c>
      <c r="P288" s="287" t="s">
        <v>1535</v>
      </c>
      <c r="Q288" s="276"/>
    </row>
    <row r="289" spans="1:17" ht="43.2" x14ac:dyDescent="0.3">
      <c r="A289" s="270" t="s">
        <v>1527</v>
      </c>
      <c r="B289" s="271" t="s">
        <v>2145</v>
      </c>
      <c r="C289" s="271" t="s">
        <v>2171</v>
      </c>
      <c r="D289" s="271" t="s">
        <v>2172</v>
      </c>
      <c r="E289" s="286" t="s">
        <v>699</v>
      </c>
      <c r="F289" s="286" t="s">
        <v>2173</v>
      </c>
      <c r="G289" s="286" t="s">
        <v>2174</v>
      </c>
      <c r="H289" s="272" t="s">
        <v>1531</v>
      </c>
      <c r="I289" s="272" t="s">
        <v>20</v>
      </c>
      <c r="J289" s="272" t="s">
        <v>17</v>
      </c>
      <c r="K289" s="272" t="s">
        <v>1569</v>
      </c>
      <c r="L289" s="272" t="s">
        <v>678</v>
      </c>
      <c r="M289" s="271" t="s">
        <v>2148</v>
      </c>
      <c r="N289" s="271" t="s">
        <v>1534</v>
      </c>
      <c r="O289" s="272" t="s">
        <v>24</v>
      </c>
      <c r="P289" s="286" t="s">
        <v>1535</v>
      </c>
      <c r="Q289" s="273"/>
    </row>
    <row r="290" spans="1:17" ht="43.2" x14ac:dyDescent="0.3">
      <c r="A290" s="270" t="s">
        <v>1527</v>
      </c>
      <c r="B290" s="274" t="s">
        <v>2729</v>
      </c>
      <c r="C290" s="274"/>
      <c r="D290" s="274" t="s">
        <v>2175</v>
      </c>
      <c r="E290" s="287" t="s">
        <v>700</v>
      </c>
      <c r="F290" s="287" t="s">
        <v>701</v>
      </c>
      <c r="G290" s="287" t="s">
        <v>702</v>
      </c>
      <c r="H290" s="275" t="s">
        <v>1531</v>
      </c>
      <c r="I290" s="275" t="s">
        <v>16</v>
      </c>
      <c r="J290" s="275" t="s">
        <v>17</v>
      </c>
      <c r="K290" s="275" t="s">
        <v>1569</v>
      </c>
      <c r="L290" s="275" t="s">
        <v>678</v>
      </c>
      <c r="M290" s="274" t="s">
        <v>2176</v>
      </c>
      <c r="N290" s="274" t="s">
        <v>1534</v>
      </c>
      <c r="O290" s="275" t="s">
        <v>24</v>
      </c>
      <c r="P290" s="287" t="s">
        <v>1535</v>
      </c>
      <c r="Q290" s="276"/>
    </row>
    <row r="291" spans="1:17" ht="43.2" x14ac:dyDescent="0.3">
      <c r="A291" s="270" t="s">
        <v>1527</v>
      </c>
      <c r="B291" s="271" t="s">
        <v>2729</v>
      </c>
      <c r="C291" s="271"/>
      <c r="D291" s="271" t="s">
        <v>2177</v>
      </c>
      <c r="E291" s="286" t="s">
        <v>703</v>
      </c>
      <c r="F291" s="286" t="s">
        <v>692</v>
      </c>
      <c r="G291" s="286" t="s">
        <v>704</v>
      </c>
      <c r="H291" s="272" t="s">
        <v>1531</v>
      </c>
      <c r="I291" s="272" t="s">
        <v>16</v>
      </c>
      <c r="J291" s="272" t="s">
        <v>17</v>
      </c>
      <c r="K291" s="272" t="s">
        <v>1569</v>
      </c>
      <c r="L291" s="272" t="s">
        <v>678</v>
      </c>
      <c r="M291" s="271" t="s">
        <v>2176</v>
      </c>
      <c r="N291" s="271" t="s">
        <v>1534</v>
      </c>
      <c r="O291" s="272" t="s">
        <v>24</v>
      </c>
      <c r="P291" s="286" t="s">
        <v>1535</v>
      </c>
      <c r="Q291" s="273"/>
    </row>
    <row r="292" spans="1:17" ht="43.2" x14ac:dyDescent="0.3">
      <c r="A292" s="270" t="s">
        <v>1527</v>
      </c>
      <c r="B292" s="274" t="s">
        <v>2729</v>
      </c>
      <c r="C292" s="274"/>
      <c r="D292" s="274" t="s">
        <v>2178</v>
      </c>
      <c r="E292" s="287" t="s">
        <v>705</v>
      </c>
      <c r="F292" s="287" t="s">
        <v>690</v>
      </c>
      <c r="G292" s="287" t="s">
        <v>706</v>
      </c>
      <c r="H292" s="275" t="s">
        <v>1531</v>
      </c>
      <c r="I292" s="275" t="s">
        <v>16</v>
      </c>
      <c r="J292" s="275" t="s">
        <v>17</v>
      </c>
      <c r="K292" s="275" t="s">
        <v>1569</v>
      </c>
      <c r="L292" s="275" t="s">
        <v>678</v>
      </c>
      <c r="M292" s="274" t="s">
        <v>2176</v>
      </c>
      <c r="N292" s="274" t="s">
        <v>1534</v>
      </c>
      <c r="O292" s="275" t="s">
        <v>24</v>
      </c>
      <c r="P292" s="287" t="s">
        <v>1535</v>
      </c>
      <c r="Q292" s="276"/>
    </row>
    <row r="293" spans="1:17" ht="43.2" x14ac:dyDescent="0.3">
      <c r="A293" s="270" t="s">
        <v>1527</v>
      </c>
      <c r="B293" s="271" t="s">
        <v>2729</v>
      </c>
      <c r="C293" s="271"/>
      <c r="D293" s="271" t="s">
        <v>2179</v>
      </c>
      <c r="E293" s="286" t="s">
        <v>707</v>
      </c>
      <c r="F293" s="286" t="s">
        <v>694</v>
      </c>
      <c r="G293" s="286" t="s">
        <v>708</v>
      </c>
      <c r="H293" s="272" t="s">
        <v>1531</v>
      </c>
      <c r="I293" s="272" t="s">
        <v>16</v>
      </c>
      <c r="J293" s="272" t="s">
        <v>17</v>
      </c>
      <c r="K293" s="272" t="s">
        <v>1569</v>
      </c>
      <c r="L293" s="272" t="s">
        <v>678</v>
      </c>
      <c r="M293" s="271" t="s">
        <v>2148</v>
      </c>
      <c r="N293" s="271" t="s">
        <v>1534</v>
      </c>
      <c r="O293" s="272" t="s">
        <v>24</v>
      </c>
      <c r="P293" s="286" t="s">
        <v>1535</v>
      </c>
      <c r="Q293" s="273"/>
    </row>
    <row r="294" spans="1:17" ht="43.2" x14ac:dyDescent="0.3">
      <c r="A294" s="270" t="s">
        <v>1527</v>
      </c>
      <c r="B294" s="274" t="s">
        <v>2730</v>
      </c>
      <c r="C294" s="274"/>
      <c r="D294" s="274" t="s">
        <v>2180</v>
      </c>
      <c r="E294" s="287" t="s">
        <v>1285</v>
      </c>
      <c r="F294" s="287" t="s">
        <v>709</v>
      </c>
      <c r="G294" s="287" t="s">
        <v>141</v>
      </c>
      <c r="H294" s="275" t="s">
        <v>1531</v>
      </c>
      <c r="I294" s="275" t="s">
        <v>16</v>
      </c>
      <c r="J294" s="275" t="s">
        <v>17</v>
      </c>
      <c r="K294" s="275" t="s">
        <v>1559</v>
      </c>
      <c r="L294" s="275" t="s">
        <v>550</v>
      </c>
      <c r="M294" s="274" t="s">
        <v>2639</v>
      </c>
      <c r="N294" s="274" t="s">
        <v>1534</v>
      </c>
      <c r="O294" s="275" t="s">
        <v>21</v>
      </c>
      <c r="P294" s="287" t="s">
        <v>1535</v>
      </c>
      <c r="Q294" s="276"/>
    </row>
    <row r="295" spans="1:17" ht="43.2" x14ac:dyDescent="0.3">
      <c r="A295" s="270" t="s">
        <v>1527</v>
      </c>
      <c r="B295" s="271" t="s">
        <v>2731</v>
      </c>
      <c r="C295" s="271"/>
      <c r="D295" s="271" t="s">
        <v>2181</v>
      </c>
      <c r="E295" s="286" t="s">
        <v>710</v>
      </c>
      <c r="F295" s="286" t="s">
        <v>76</v>
      </c>
      <c r="G295" s="286" t="s">
        <v>77</v>
      </c>
      <c r="H295" s="272" t="s">
        <v>1531</v>
      </c>
      <c r="I295" s="272" t="s">
        <v>16</v>
      </c>
      <c r="J295" s="272" t="s">
        <v>17</v>
      </c>
      <c r="K295" s="272" t="s">
        <v>1559</v>
      </c>
      <c r="L295" s="272" t="s">
        <v>550</v>
      </c>
      <c r="M295" s="271" t="s">
        <v>1628</v>
      </c>
      <c r="N295" s="271" t="s">
        <v>1534</v>
      </c>
      <c r="O295" s="272" t="s">
        <v>24</v>
      </c>
      <c r="P295" s="286" t="s">
        <v>1535</v>
      </c>
      <c r="Q295" s="273"/>
    </row>
    <row r="296" spans="1:17" ht="30.6" x14ac:dyDescent="0.3">
      <c r="A296" s="270" t="s">
        <v>1527</v>
      </c>
      <c r="B296" s="288" t="s">
        <v>2730</v>
      </c>
      <c r="C296" s="274"/>
      <c r="D296" s="274" t="s">
        <v>2182</v>
      </c>
      <c r="E296" s="287" t="s">
        <v>711</v>
      </c>
      <c r="F296" s="287" t="s">
        <v>712</v>
      </c>
      <c r="G296" s="287" t="s">
        <v>713</v>
      </c>
      <c r="H296" s="275" t="s">
        <v>1531</v>
      </c>
      <c r="I296" s="275" t="s">
        <v>16</v>
      </c>
      <c r="J296" s="275" t="s">
        <v>17</v>
      </c>
      <c r="K296" s="275" t="s">
        <v>1559</v>
      </c>
      <c r="L296" s="275" t="s">
        <v>550</v>
      </c>
      <c r="M296" s="274" t="s">
        <v>1628</v>
      </c>
      <c r="N296" s="274" t="s">
        <v>1534</v>
      </c>
      <c r="O296" s="275" t="s">
        <v>24</v>
      </c>
      <c r="P296" s="274" t="s">
        <v>1535</v>
      </c>
      <c r="Q296" s="276"/>
    </row>
    <row r="297" spans="1:17" ht="43.2" x14ac:dyDescent="0.3">
      <c r="A297" s="270" t="s">
        <v>1527</v>
      </c>
      <c r="B297" s="271" t="s">
        <v>1557</v>
      </c>
      <c r="C297" s="271"/>
      <c r="D297" s="271" t="s">
        <v>2183</v>
      </c>
      <c r="E297" s="286" t="s">
        <v>714</v>
      </c>
      <c r="F297" s="286" t="s">
        <v>715</v>
      </c>
      <c r="G297" s="286" t="s">
        <v>716</v>
      </c>
      <c r="H297" s="272" t="s">
        <v>1531</v>
      </c>
      <c r="I297" s="272" t="s">
        <v>16</v>
      </c>
      <c r="J297" s="272" t="s">
        <v>18</v>
      </c>
      <c r="K297" s="272" t="s">
        <v>1559</v>
      </c>
      <c r="L297" s="272" t="s">
        <v>550</v>
      </c>
      <c r="M297" s="271" t="s">
        <v>1628</v>
      </c>
      <c r="N297" s="271" t="s">
        <v>1534</v>
      </c>
      <c r="O297" s="272" t="s">
        <v>24</v>
      </c>
      <c r="P297" s="286" t="s">
        <v>1535</v>
      </c>
      <c r="Q297" s="273"/>
    </row>
    <row r="298" spans="1:17" ht="43.2" x14ac:dyDescent="0.3">
      <c r="A298" s="270" t="s">
        <v>1527</v>
      </c>
      <c r="B298" s="274" t="s">
        <v>2730</v>
      </c>
      <c r="C298" s="274"/>
      <c r="D298" s="274" t="s">
        <v>2184</v>
      </c>
      <c r="E298" s="287" t="s">
        <v>717</v>
      </c>
      <c r="F298" s="287" t="s">
        <v>718</v>
      </c>
      <c r="G298" s="287" t="s">
        <v>719</v>
      </c>
      <c r="H298" s="275" t="s">
        <v>1531</v>
      </c>
      <c r="I298" s="275" t="s">
        <v>16</v>
      </c>
      <c r="J298" s="275" t="s">
        <v>17</v>
      </c>
      <c r="K298" s="275" t="s">
        <v>1559</v>
      </c>
      <c r="L298" s="275" t="s">
        <v>550</v>
      </c>
      <c r="M298" s="274" t="s">
        <v>1628</v>
      </c>
      <c r="N298" s="274" t="s">
        <v>1534</v>
      </c>
      <c r="O298" s="275" t="s">
        <v>24</v>
      </c>
      <c r="P298" s="287" t="s">
        <v>1535</v>
      </c>
      <c r="Q298" s="276"/>
    </row>
    <row r="299" spans="1:17" ht="43.2" x14ac:dyDescent="0.3">
      <c r="A299" s="270" t="s">
        <v>1527</v>
      </c>
      <c r="B299" s="271" t="s">
        <v>1557</v>
      </c>
      <c r="C299" s="271"/>
      <c r="D299" s="271" t="s">
        <v>2185</v>
      </c>
      <c r="E299" s="286" t="s">
        <v>720</v>
      </c>
      <c r="F299" s="286" t="s">
        <v>721</v>
      </c>
      <c r="G299" s="286" t="s">
        <v>722</v>
      </c>
      <c r="H299" s="272" t="s">
        <v>1531</v>
      </c>
      <c r="I299" s="272" t="s">
        <v>16</v>
      </c>
      <c r="J299" s="272" t="s">
        <v>18</v>
      </c>
      <c r="K299" s="272" t="s">
        <v>1559</v>
      </c>
      <c r="L299" s="272" t="s">
        <v>550</v>
      </c>
      <c r="M299" s="271" t="s">
        <v>1628</v>
      </c>
      <c r="N299" s="271" t="s">
        <v>1534</v>
      </c>
      <c r="O299" s="272" t="s">
        <v>24</v>
      </c>
      <c r="P299" s="286" t="s">
        <v>1535</v>
      </c>
      <c r="Q299" s="273"/>
    </row>
    <row r="300" spans="1:17" ht="43.2" x14ac:dyDescent="0.3">
      <c r="A300" s="270" t="s">
        <v>1527</v>
      </c>
      <c r="B300" s="274" t="s">
        <v>2730</v>
      </c>
      <c r="C300" s="274"/>
      <c r="D300" s="274" t="s">
        <v>2186</v>
      </c>
      <c r="E300" s="287" t="s">
        <v>723</v>
      </c>
      <c r="F300" s="287" t="s">
        <v>554</v>
      </c>
      <c r="G300" s="287" t="s">
        <v>724</v>
      </c>
      <c r="H300" s="275" t="s">
        <v>1531</v>
      </c>
      <c r="I300" s="275" t="s">
        <v>16</v>
      </c>
      <c r="J300" s="275" t="s">
        <v>17</v>
      </c>
      <c r="K300" s="275" t="s">
        <v>1559</v>
      </c>
      <c r="L300" s="275" t="s">
        <v>550</v>
      </c>
      <c r="M300" s="274" t="s">
        <v>1628</v>
      </c>
      <c r="N300" s="274" t="s">
        <v>1534</v>
      </c>
      <c r="O300" s="275" t="s">
        <v>24</v>
      </c>
      <c r="P300" s="287" t="s">
        <v>1535</v>
      </c>
      <c r="Q300" s="276"/>
    </row>
    <row r="301" spans="1:17" ht="43.2" x14ac:dyDescent="0.3">
      <c r="A301" s="270" t="s">
        <v>1527</v>
      </c>
      <c r="B301" s="271" t="s">
        <v>1557</v>
      </c>
      <c r="C301" s="271"/>
      <c r="D301" s="271" t="s">
        <v>2187</v>
      </c>
      <c r="E301" s="286" t="s">
        <v>725</v>
      </c>
      <c r="F301" s="286" t="s">
        <v>726</v>
      </c>
      <c r="G301" s="286" t="s">
        <v>727</v>
      </c>
      <c r="H301" s="272" t="s">
        <v>1531</v>
      </c>
      <c r="I301" s="272" t="s">
        <v>16</v>
      </c>
      <c r="J301" s="272" t="s">
        <v>18</v>
      </c>
      <c r="K301" s="272" t="s">
        <v>1559</v>
      </c>
      <c r="L301" s="272" t="s">
        <v>550</v>
      </c>
      <c r="M301" s="271" t="s">
        <v>1628</v>
      </c>
      <c r="N301" s="271" t="s">
        <v>1534</v>
      </c>
      <c r="O301" s="272" t="s">
        <v>24</v>
      </c>
      <c r="P301" s="286" t="s">
        <v>1535</v>
      </c>
      <c r="Q301" s="273"/>
    </row>
    <row r="302" spans="1:17" ht="43.2" x14ac:dyDescent="0.3">
      <c r="A302" s="270" t="s">
        <v>1527</v>
      </c>
      <c r="B302" s="274" t="s">
        <v>2730</v>
      </c>
      <c r="C302" s="274"/>
      <c r="D302" s="274" t="s">
        <v>2188</v>
      </c>
      <c r="E302" s="287" t="s">
        <v>728</v>
      </c>
      <c r="F302" s="287" t="s">
        <v>729</v>
      </c>
      <c r="G302" s="287" t="s">
        <v>730</v>
      </c>
      <c r="H302" s="275" t="s">
        <v>1531</v>
      </c>
      <c r="I302" s="275" t="s">
        <v>16</v>
      </c>
      <c r="J302" s="275" t="s">
        <v>17</v>
      </c>
      <c r="K302" s="275" t="s">
        <v>1559</v>
      </c>
      <c r="L302" s="275" t="s">
        <v>550</v>
      </c>
      <c r="M302" s="274" t="s">
        <v>1628</v>
      </c>
      <c r="N302" s="274" t="s">
        <v>1534</v>
      </c>
      <c r="O302" s="275" t="s">
        <v>24</v>
      </c>
      <c r="P302" s="287" t="s">
        <v>1535</v>
      </c>
      <c r="Q302" s="276"/>
    </row>
    <row r="303" spans="1:17" ht="43.2" x14ac:dyDescent="0.3">
      <c r="A303" s="270" t="s">
        <v>1527</v>
      </c>
      <c r="B303" s="271" t="s">
        <v>1557</v>
      </c>
      <c r="C303" s="271"/>
      <c r="D303" s="271" t="s">
        <v>2189</v>
      </c>
      <c r="E303" s="286" t="s">
        <v>731</v>
      </c>
      <c r="F303" s="286" t="s">
        <v>732</v>
      </c>
      <c r="G303" s="286" t="s">
        <v>733</v>
      </c>
      <c r="H303" s="272" t="s">
        <v>1531</v>
      </c>
      <c r="I303" s="272" t="s">
        <v>16</v>
      </c>
      <c r="J303" s="272" t="s">
        <v>18</v>
      </c>
      <c r="K303" s="272" t="s">
        <v>1559</v>
      </c>
      <c r="L303" s="272" t="s">
        <v>550</v>
      </c>
      <c r="M303" s="271" t="s">
        <v>1628</v>
      </c>
      <c r="N303" s="271" t="s">
        <v>1534</v>
      </c>
      <c r="O303" s="272" t="s">
        <v>24</v>
      </c>
      <c r="P303" s="286" t="s">
        <v>1535</v>
      </c>
      <c r="Q303" s="273"/>
    </row>
    <row r="304" spans="1:17" ht="43.2" x14ac:dyDescent="0.3">
      <c r="A304" s="270" t="s">
        <v>1527</v>
      </c>
      <c r="B304" s="274" t="s">
        <v>2644</v>
      </c>
      <c r="C304" s="274"/>
      <c r="D304" s="274" t="s">
        <v>2190</v>
      </c>
      <c r="E304" s="287" t="s">
        <v>734</v>
      </c>
      <c r="F304" s="287" t="s">
        <v>735</v>
      </c>
      <c r="G304" s="287" t="s">
        <v>736</v>
      </c>
      <c r="H304" s="275" t="s">
        <v>1531</v>
      </c>
      <c r="I304" s="275" t="s">
        <v>16</v>
      </c>
      <c r="J304" s="275" t="s">
        <v>17</v>
      </c>
      <c r="K304" s="275" t="s">
        <v>1532</v>
      </c>
      <c r="L304" s="275" t="s">
        <v>119</v>
      </c>
      <c r="M304" s="274" t="s">
        <v>1612</v>
      </c>
      <c r="N304" s="274"/>
      <c r="O304" s="275" t="s">
        <v>74</v>
      </c>
      <c r="P304" s="287" t="s">
        <v>1535</v>
      </c>
      <c r="Q304" s="276"/>
    </row>
    <row r="305" spans="1:17" ht="43.2" x14ac:dyDescent="0.3">
      <c r="A305" s="270" t="s">
        <v>1527</v>
      </c>
      <c r="B305" s="271" t="s">
        <v>2191</v>
      </c>
      <c r="C305" s="271"/>
      <c r="D305" s="271" t="s">
        <v>2192</v>
      </c>
      <c r="E305" s="286" t="s">
        <v>737</v>
      </c>
      <c r="F305" s="286" t="s">
        <v>2193</v>
      </c>
      <c r="G305" s="286" t="s">
        <v>2194</v>
      </c>
      <c r="H305" s="272" t="s">
        <v>1531</v>
      </c>
      <c r="I305" s="272" t="s">
        <v>16</v>
      </c>
      <c r="J305" s="272" t="s">
        <v>17</v>
      </c>
      <c r="K305" s="272" t="s">
        <v>1559</v>
      </c>
      <c r="L305" s="272" t="s">
        <v>72</v>
      </c>
      <c r="M305" s="271" t="s">
        <v>1570</v>
      </c>
      <c r="N305" s="271" t="s">
        <v>1534</v>
      </c>
      <c r="O305" s="272" t="s">
        <v>1571</v>
      </c>
      <c r="P305" s="286" t="s">
        <v>1535</v>
      </c>
      <c r="Q305" s="273"/>
    </row>
    <row r="306" spans="1:17" ht="43.2" x14ac:dyDescent="0.3">
      <c r="A306" s="270" t="s">
        <v>1527</v>
      </c>
      <c r="B306" s="274" t="s">
        <v>1976</v>
      </c>
      <c r="C306" s="274"/>
      <c r="D306" s="274" t="s">
        <v>2195</v>
      </c>
      <c r="E306" s="287" t="s">
        <v>738</v>
      </c>
      <c r="F306" s="287" t="s">
        <v>2196</v>
      </c>
      <c r="G306" s="287" t="s">
        <v>2197</v>
      </c>
      <c r="H306" s="275" t="s">
        <v>1531</v>
      </c>
      <c r="I306" s="275" t="s">
        <v>16</v>
      </c>
      <c r="J306" s="275" t="s">
        <v>17</v>
      </c>
      <c r="K306" s="275" t="s">
        <v>1559</v>
      </c>
      <c r="L306" s="275" t="s">
        <v>72</v>
      </c>
      <c r="M306" s="274" t="s">
        <v>1570</v>
      </c>
      <c r="N306" s="274" t="s">
        <v>1534</v>
      </c>
      <c r="O306" s="275" t="s">
        <v>1571</v>
      </c>
      <c r="P306" s="287" t="s">
        <v>1535</v>
      </c>
      <c r="Q306" s="276"/>
    </row>
    <row r="307" spans="1:17" ht="43.2" x14ac:dyDescent="0.3">
      <c r="A307" s="270" t="s">
        <v>1527</v>
      </c>
      <c r="B307" s="273"/>
      <c r="C307" s="271" t="s">
        <v>2198</v>
      </c>
      <c r="D307" s="271"/>
      <c r="E307" s="286" t="s">
        <v>2199</v>
      </c>
      <c r="F307" s="286" t="s">
        <v>2200</v>
      </c>
      <c r="G307" s="286" t="s">
        <v>2201</v>
      </c>
      <c r="H307" s="272" t="s">
        <v>1693</v>
      </c>
      <c r="I307" s="272" t="s">
        <v>20</v>
      </c>
      <c r="J307" s="272" t="s">
        <v>17</v>
      </c>
      <c r="K307" s="272" t="s">
        <v>2110</v>
      </c>
      <c r="L307" s="272" t="s">
        <v>72</v>
      </c>
      <c r="M307" s="271" t="s">
        <v>2203</v>
      </c>
      <c r="N307" s="271" t="s">
        <v>1567</v>
      </c>
      <c r="O307" s="272" t="s">
        <v>2204</v>
      </c>
      <c r="P307" s="286" t="s">
        <v>1535</v>
      </c>
      <c r="Q307" s="273"/>
    </row>
    <row r="308" spans="1:17" ht="43.2" x14ac:dyDescent="0.3">
      <c r="A308" s="270" t="s">
        <v>1527</v>
      </c>
      <c r="B308" s="274" t="s">
        <v>2732</v>
      </c>
      <c r="C308" s="274"/>
      <c r="D308" s="274" t="s">
        <v>2205</v>
      </c>
      <c r="E308" s="287" t="s">
        <v>739</v>
      </c>
      <c r="F308" s="287" t="s">
        <v>740</v>
      </c>
      <c r="G308" s="287" t="s">
        <v>741</v>
      </c>
      <c r="H308" s="275" t="s">
        <v>1531</v>
      </c>
      <c r="I308" s="275" t="s">
        <v>16</v>
      </c>
      <c r="J308" s="275" t="s">
        <v>17</v>
      </c>
      <c r="K308" s="275" t="s">
        <v>1569</v>
      </c>
      <c r="L308" s="275" t="s">
        <v>301</v>
      </c>
      <c r="M308" s="274" t="s">
        <v>2206</v>
      </c>
      <c r="N308" s="274" t="s">
        <v>1534</v>
      </c>
      <c r="O308" s="275" t="s">
        <v>742</v>
      </c>
      <c r="P308" s="287" t="s">
        <v>1535</v>
      </c>
      <c r="Q308" s="276"/>
    </row>
    <row r="309" spans="1:17" ht="43.2" x14ac:dyDescent="0.3">
      <c r="A309" s="270" t="s">
        <v>1527</v>
      </c>
      <c r="B309" s="271" t="s">
        <v>2046</v>
      </c>
      <c r="C309" s="271" t="s">
        <v>2207</v>
      </c>
      <c r="D309" s="271" t="s">
        <v>2208</v>
      </c>
      <c r="E309" s="286" t="s">
        <v>743</v>
      </c>
      <c r="F309" s="286" t="s">
        <v>744</v>
      </c>
      <c r="G309" s="286" t="s">
        <v>745</v>
      </c>
      <c r="H309" s="272" t="s">
        <v>1564</v>
      </c>
      <c r="I309" s="272" t="s">
        <v>20</v>
      </c>
      <c r="J309" s="272" t="s">
        <v>17</v>
      </c>
      <c r="K309" s="272" t="s">
        <v>1532</v>
      </c>
      <c r="L309" s="272" t="s">
        <v>39</v>
      </c>
      <c r="M309" s="271" t="s">
        <v>2209</v>
      </c>
      <c r="N309" s="271" t="s">
        <v>1567</v>
      </c>
      <c r="O309" s="272"/>
      <c r="P309" s="286" t="s">
        <v>1535</v>
      </c>
      <c r="Q309" s="273"/>
    </row>
    <row r="310" spans="1:17" ht="43.2" x14ac:dyDescent="0.3">
      <c r="A310" s="270" t="s">
        <v>1527</v>
      </c>
      <c r="B310" s="274" t="s">
        <v>1848</v>
      </c>
      <c r="C310" s="274" t="s">
        <v>2210</v>
      </c>
      <c r="D310" s="274" t="s">
        <v>2211</v>
      </c>
      <c r="E310" s="287" t="s">
        <v>746</v>
      </c>
      <c r="F310" s="287" t="s">
        <v>747</v>
      </c>
      <c r="G310" s="287" t="s">
        <v>748</v>
      </c>
      <c r="H310" s="275" t="s">
        <v>1564</v>
      </c>
      <c r="I310" s="275" t="s">
        <v>20</v>
      </c>
      <c r="J310" s="275" t="s">
        <v>17</v>
      </c>
      <c r="K310" s="275" t="s">
        <v>1532</v>
      </c>
      <c r="L310" s="275" t="s">
        <v>39</v>
      </c>
      <c r="M310" s="274" t="s">
        <v>2209</v>
      </c>
      <c r="N310" s="274" t="s">
        <v>1567</v>
      </c>
      <c r="O310" s="275"/>
      <c r="P310" s="287" t="s">
        <v>1535</v>
      </c>
      <c r="Q310" s="276"/>
    </row>
    <row r="311" spans="1:17" ht="43.2" x14ac:dyDescent="0.3">
      <c r="A311" s="270" t="s">
        <v>1527</v>
      </c>
      <c r="B311" s="271" t="s">
        <v>2212</v>
      </c>
      <c r="C311" s="271" t="s">
        <v>2213</v>
      </c>
      <c r="D311" s="271" t="s">
        <v>2214</v>
      </c>
      <c r="E311" s="286" t="s">
        <v>749</v>
      </c>
      <c r="F311" s="286" t="s">
        <v>750</v>
      </c>
      <c r="G311" s="286" t="s">
        <v>751</v>
      </c>
      <c r="H311" s="272" t="s">
        <v>1564</v>
      </c>
      <c r="I311" s="272" t="s">
        <v>20</v>
      </c>
      <c r="J311" s="272" t="s">
        <v>17</v>
      </c>
      <c r="K311" s="272" t="s">
        <v>1532</v>
      </c>
      <c r="L311" s="272" t="s">
        <v>39</v>
      </c>
      <c r="M311" s="271" t="s">
        <v>2209</v>
      </c>
      <c r="N311" s="271" t="s">
        <v>1567</v>
      </c>
      <c r="O311" s="272"/>
      <c r="P311" s="286" t="s">
        <v>1535</v>
      </c>
      <c r="Q311" s="273"/>
    </row>
    <row r="312" spans="1:17" ht="43.2" x14ac:dyDescent="0.3">
      <c r="A312" s="270" t="s">
        <v>1527</v>
      </c>
      <c r="B312" s="274" t="s">
        <v>2212</v>
      </c>
      <c r="C312" s="274" t="s">
        <v>2215</v>
      </c>
      <c r="D312" s="274" t="s">
        <v>2216</v>
      </c>
      <c r="E312" s="287" t="s">
        <v>752</v>
      </c>
      <c r="F312" s="287" t="s">
        <v>753</v>
      </c>
      <c r="G312" s="287" t="s">
        <v>754</v>
      </c>
      <c r="H312" s="275" t="s">
        <v>1564</v>
      </c>
      <c r="I312" s="275" t="s">
        <v>20</v>
      </c>
      <c r="J312" s="275" t="s">
        <v>17</v>
      </c>
      <c r="K312" s="275" t="s">
        <v>1532</v>
      </c>
      <c r="L312" s="275" t="s">
        <v>39</v>
      </c>
      <c r="M312" s="274" t="s">
        <v>2209</v>
      </c>
      <c r="N312" s="274" t="s">
        <v>1567</v>
      </c>
      <c r="O312" s="275"/>
      <c r="P312" s="287" t="s">
        <v>1535</v>
      </c>
      <c r="Q312" s="276"/>
    </row>
    <row r="313" spans="1:17" ht="43.2" x14ac:dyDescent="0.3">
      <c r="A313" s="270" t="s">
        <v>1527</v>
      </c>
      <c r="B313" s="271" t="s">
        <v>1582</v>
      </c>
      <c r="C313" s="271" t="s">
        <v>2217</v>
      </c>
      <c r="D313" s="271" t="s">
        <v>2218</v>
      </c>
      <c r="E313" s="286" t="s">
        <v>755</v>
      </c>
      <c r="F313" s="286" t="s">
        <v>756</v>
      </c>
      <c r="G313" s="286" t="s">
        <v>757</v>
      </c>
      <c r="H313" s="272" t="s">
        <v>1564</v>
      </c>
      <c r="I313" s="272" t="s">
        <v>20</v>
      </c>
      <c r="J313" s="272" t="s">
        <v>17</v>
      </c>
      <c r="K313" s="272" t="s">
        <v>2219</v>
      </c>
      <c r="L313" s="272" t="s">
        <v>758</v>
      </c>
      <c r="M313" s="271" t="s">
        <v>2220</v>
      </c>
      <c r="N313" s="271" t="s">
        <v>1567</v>
      </c>
      <c r="O313" s="272"/>
      <c r="P313" s="286" t="s">
        <v>1535</v>
      </c>
      <c r="Q313" s="273"/>
    </row>
    <row r="314" spans="1:17" ht="43.2" x14ac:dyDescent="0.3">
      <c r="A314" s="270" t="s">
        <v>1527</v>
      </c>
      <c r="B314" s="274" t="s">
        <v>1582</v>
      </c>
      <c r="C314" s="274" t="s">
        <v>2221</v>
      </c>
      <c r="D314" s="274" t="s">
        <v>2222</v>
      </c>
      <c r="E314" s="287" t="s">
        <v>759</v>
      </c>
      <c r="F314" s="287" t="s">
        <v>760</v>
      </c>
      <c r="G314" s="287" t="s">
        <v>761</v>
      </c>
      <c r="H314" s="275" t="s">
        <v>1564</v>
      </c>
      <c r="I314" s="275" t="s">
        <v>20</v>
      </c>
      <c r="J314" s="275" t="s">
        <v>17</v>
      </c>
      <c r="K314" s="275" t="s">
        <v>2219</v>
      </c>
      <c r="L314" s="275" t="s">
        <v>758</v>
      </c>
      <c r="M314" s="274" t="s">
        <v>2220</v>
      </c>
      <c r="N314" s="274" t="s">
        <v>1567</v>
      </c>
      <c r="O314" s="275"/>
      <c r="P314" s="287" t="s">
        <v>1535</v>
      </c>
      <c r="Q314" s="276"/>
    </row>
    <row r="315" spans="1:17" ht="43.2" x14ac:dyDescent="0.3">
      <c r="A315" s="270" t="s">
        <v>1527</v>
      </c>
      <c r="B315" s="271" t="s">
        <v>2223</v>
      </c>
      <c r="C315" s="271" t="s">
        <v>2224</v>
      </c>
      <c r="D315" s="271" t="s">
        <v>2225</v>
      </c>
      <c r="E315" s="286" t="s">
        <v>762</v>
      </c>
      <c r="F315" s="286" t="s">
        <v>763</v>
      </c>
      <c r="G315" s="286" t="s">
        <v>764</v>
      </c>
      <c r="H315" s="272" t="s">
        <v>1564</v>
      </c>
      <c r="I315" s="272" t="s">
        <v>20</v>
      </c>
      <c r="J315" s="272" t="s">
        <v>17</v>
      </c>
      <c r="K315" s="272" t="s">
        <v>2219</v>
      </c>
      <c r="L315" s="272" t="s">
        <v>758</v>
      </c>
      <c r="M315" s="271" t="s">
        <v>2226</v>
      </c>
      <c r="N315" s="271" t="s">
        <v>1567</v>
      </c>
      <c r="O315" s="272"/>
      <c r="P315" s="286" t="s">
        <v>1535</v>
      </c>
      <c r="Q315" s="273"/>
    </row>
    <row r="316" spans="1:17" ht="43.2" x14ac:dyDescent="0.3">
      <c r="A316" s="270" t="s">
        <v>1527</v>
      </c>
      <c r="B316" s="274" t="s">
        <v>2227</v>
      </c>
      <c r="C316" s="274" t="s">
        <v>2228</v>
      </c>
      <c r="D316" s="274" t="s">
        <v>2229</v>
      </c>
      <c r="E316" s="287" t="s">
        <v>765</v>
      </c>
      <c r="F316" s="287" t="s">
        <v>766</v>
      </c>
      <c r="G316" s="287" t="s">
        <v>767</v>
      </c>
      <c r="H316" s="275" t="s">
        <v>1531</v>
      </c>
      <c r="I316" s="275" t="s">
        <v>20</v>
      </c>
      <c r="J316" s="275" t="s">
        <v>18</v>
      </c>
      <c r="K316" s="275" t="s">
        <v>1632</v>
      </c>
      <c r="L316" s="275" t="s">
        <v>145</v>
      </c>
      <c r="M316" s="274" t="s">
        <v>2230</v>
      </c>
      <c r="N316" s="274" t="s">
        <v>1567</v>
      </c>
      <c r="O316" s="275"/>
      <c r="P316" s="287" t="s">
        <v>1535</v>
      </c>
      <c r="Q316" s="276"/>
    </row>
    <row r="317" spans="1:17" ht="43.2" x14ac:dyDescent="0.3">
      <c r="A317" s="270" t="s">
        <v>1527</v>
      </c>
      <c r="B317" s="273"/>
      <c r="C317" s="271"/>
      <c r="D317" s="271" t="s">
        <v>2733</v>
      </c>
      <c r="E317" s="286" t="s">
        <v>2734</v>
      </c>
      <c r="F317" s="286" t="s">
        <v>2735</v>
      </c>
      <c r="G317" s="286" t="s">
        <v>2736</v>
      </c>
      <c r="H317" s="272" t="s">
        <v>1531</v>
      </c>
      <c r="I317" s="272" t="s">
        <v>16</v>
      </c>
      <c r="J317" s="272" t="s">
        <v>18</v>
      </c>
      <c r="K317" s="272" t="s">
        <v>2202</v>
      </c>
      <c r="L317" s="272"/>
      <c r="M317" s="271" t="s">
        <v>1869</v>
      </c>
      <c r="N317" s="271" t="s">
        <v>1534</v>
      </c>
      <c r="O317" s="272" t="s">
        <v>2704</v>
      </c>
      <c r="P317" s="286" t="s">
        <v>1535</v>
      </c>
      <c r="Q317" s="273"/>
    </row>
    <row r="318" spans="1:17" ht="43.2" x14ac:dyDescent="0.3">
      <c r="A318" s="270" t="s">
        <v>1527</v>
      </c>
      <c r="B318" s="274" t="s">
        <v>2231</v>
      </c>
      <c r="C318" s="274" t="s">
        <v>2232</v>
      </c>
      <c r="D318" s="274" t="s">
        <v>2233</v>
      </c>
      <c r="E318" s="287" t="s">
        <v>768</v>
      </c>
      <c r="F318" s="287" t="s">
        <v>769</v>
      </c>
      <c r="G318" s="287" t="s">
        <v>770</v>
      </c>
      <c r="H318" s="275" t="s">
        <v>1531</v>
      </c>
      <c r="I318" s="275" t="s">
        <v>20</v>
      </c>
      <c r="J318" s="275" t="s">
        <v>18</v>
      </c>
      <c r="K318" s="275" t="s">
        <v>1632</v>
      </c>
      <c r="L318" s="275" t="s">
        <v>771</v>
      </c>
      <c r="M318" s="274" t="s">
        <v>1894</v>
      </c>
      <c r="N318" s="274" t="s">
        <v>1534</v>
      </c>
      <c r="O318" s="275" t="s">
        <v>19</v>
      </c>
      <c r="P318" s="287" t="s">
        <v>1535</v>
      </c>
      <c r="Q318" s="276"/>
    </row>
    <row r="319" spans="1:17" ht="43.2" x14ac:dyDescent="0.3">
      <c r="A319" s="270" t="s">
        <v>1527</v>
      </c>
      <c r="B319" s="271" t="s">
        <v>2234</v>
      </c>
      <c r="C319" s="271" t="s">
        <v>2235</v>
      </c>
      <c r="D319" s="271" t="s">
        <v>2236</v>
      </c>
      <c r="E319" s="286" t="s">
        <v>772</v>
      </c>
      <c r="F319" s="286" t="s">
        <v>773</v>
      </c>
      <c r="G319" s="286" t="s">
        <v>774</v>
      </c>
      <c r="H319" s="272" t="s">
        <v>1531</v>
      </c>
      <c r="I319" s="272" t="s">
        <v>20</v>
      </c>
      <c r="J319" s="272" t="s">
        <v>18</v>
      </c>
      <c r="K319" s="272" t="s">
        <v>1532</v>
      </c>
      <c r="L319" s="272" t="s">
        <v>771</v>
      </c>
      <c r="M319" s="271" t="s">
        <v>1869</v>
      </c>
      <c r="N319" s="271" t="s">
        <v>1534</v>
      </c>
      <c r="O319" s="272" t="s">
        <v>19</v>
      </c>
      <c r="P319" s="286" t="s">
        <v>1535</v>
      </c>
      <c r="Q319" s="273"/>
    </row>
    <row r="320" spans="1:17" ht="43.2" x14ac:dyDescent="0.3">
      <c r="A320" s="270" t="s">
        <v>1527</v>
      </c>
      <c r="B320" s="274" t="s">
        <v>2237</v>
      </c>
      <c r="C320" s="274" t="s">
        <v>2238</v>
      </c>
      <c r="D320" s="274" t="s">
        <v>2239</v>
      </c>
      <c r="E320" s="287" t="s">
        <v>775</v>
      </c>
      <c r="F320" s="287" t="s">
        <v>776</v>
      </c>
      <c r="G320" s="287" t="s">
        <v>777</v>
      </c>
      <c r="H320" s="275" t="s">
        <v>1531</v>
      </c>
      <c r="I320" s="275" t="s">
        <v>20</v>
      </c>
      <c r="J320" s="275" t="s">
        <v>18</v>
      </c>
      <c r="K320" s="275" t="s">
        <v>1532</v>
      </c>
      <c r="L320" s="275" t="s">
        <v>771</v>
      </c>
      <c r="M320" s="274" t="s">
        <v>1894</v>
      </c>
      <c r="N320" s="274" t="s">
        <v>1534</v>
      </c>
      <c r="O320" s="275" t="s">
        <v>19</v>
      </c>
      <c r="P320" s="287" t="s">
        <v>1535</v>
      </c>
      <c r="Q320" s="276"/>
    </row>
    <row r="321" spans="1:17" ht="43.2" x14ac:dyDescent="0.3">
      <c r="A321" s="270" t="s">
        <v>1527</v>
      </c>
      <c r="B321" s="271" t="s">
        <v>2231</v>
      </c>
      <c r="C321" s="271" t="s">
        <v>2240</v>
      </c>
      <c r="D321" s="271" t="s">
        <v>2241</v>
      </c>
      <c r="E321" s="286" t="s">
        <v>778</v>
      </c>
      <c r="F321" s="286" t="s">
        <v>779</v>
      </c>
      <c r="G321" s="286" t="s">
        <v>780</v>
      </c>
      <c r="H321" s="272" t="s">
        <v>1531</v>
      </c>
      <c r="I321" s="272" t="s">
        <v>20</v>
      </c>
      <c r="J321" s="272" t="s">
        <v>18</v>
      </c>
      <c r="K321" s="272" t="s">
        <v>1532</v>
      </c>
      <c r="L321" s="272" t="s">
        <v>771</v>
      </c>
      <c r="M321" s="271" t="s">
        <v>1869</v>
      </c>
      <c r="N321" s="271" t="s">
        <v>1534</v>
      </c>
      <c r="O321" s="272" t="s">
        <v>19</v>
      </c>
      <c r="P321" s="286" t="s">
        <v>1535</v>
      </c>
      <c r="Q321" s="273"/>
    </row>
    <row r="322" spans="1:17" ht="43.2" x14ac:dyDescent="0.3">
      <c r="A322" s="270" t="s">
        <v>1527</v>
      </c>
      <c r="B322" s="274" t="s">
        <v>2231</v>
      </c>
      <c r="C322" s="274" t="s">
        <v>2242</v>
      </c>
      <c r="D322" s="274" t="s">
        <v>2243</v>
      </c>
      <c r="E322" s="287" t="s">
        <v>781</v>
      </c>
      <c r="F322" s="287" t="s">
        <v>782</v>
      </c>
      <c r="G322" s="287" t="s">
        <v>783</v>
      </c>
      <c r="H322" s="275" t="s">
        <v>1531</v>
      </c>
      <c r="I322" s="275" t="s">
        <v>20</v>
      </c>
      <c r="J322" s="275" t="s">
        <v>18</v>
      </c>
      <c r="K322" s="275" t="s">
        <v>1532</v>
      </c>
      <c r="L322" s="275" t="s">
        <v>771</v>
      </c>
      <c r="M322" s="274" t="s">
        <v>1869</v>
      </c>
      <c r="N322" s="274" t="s">
        <v>1534</v>
      </c>
      <c r="O322" s="275" t="s">
        <v>19</v>
      </c>
      <c r="P322" s="287" t="s">
        <v>1535</v>
      </c>
      <c r="Q322" s="276"/>
    </row>
    <row r="323" spans="1:17" ht="43.2" x14ac:dyDescent="0.3">
      <c r="A323" s="270" t="s">
        <v>1527</v>
      </c>
      <c r="B323" s="271" t="s">
        <v>2231</v>
      </c>
      <c r="C323" s="271" t="s">
        <v>2244</v>
      </c>
      <c r="D323" s="271" t="s">
        <v>2245</v>
      </c>
      <c r="E323" s="286" t="s">
        <v>784</v>
      </c>
      <c r="F323" s="286" t="s">
        <v>785</v>
      </c>
      <c r="G323" s="286" t="s">
        <v>786</v>
      </c>
      <c r="H323" s="272" t="s">
        <v>1531</v>
      </c>
      <c r="I323" s="272" t="s">
        <v>20</v>
      </c>
      <c r="J323" s="272" t="s">
        <v>18</v>
      </c>
      <c r="K323" s="272" t="s">
        <v>1532</v>
      </c>
      <c r="L323" s="272" t="s">
        <v>771</v>
      </c>
      <c r="M323" s="271" t="s">
        <v>1869</v>
      </c>
      <c r="N323" s="271" t="s">
        <v>1534</v>
      </c>
      <c r="O323" s="272" t="s">
        <v>19</v>
      </c>
      <c r="P323" s="286" t="s">
        <v>1535</v>
      </c>
      <c r="Q323" s="273"/>
    </row>
    <row r="324" spans="1:17" ht="43.2" x14ac:dyDescent="0.3">
      <c r="A324" s="270" t="s">
        <v>1527</v>
      </c>
      <c r="B324" s="274" t="s">
        <v>2237</v>
      </c>
      <c r="C324" s="274" t="s">
        <v>2246</v>
      </c>
      <c r="D324" s="274" t="s">
        <v>2247</v>
      </c>
      <c r="E324" s="287" t="s">
        <v>787</v>
      </c>
      <c r="F324" s="287" t="s">
        <v>788</v>
      </c>
      <c r="G324" s="287" t="s">
        <v>789</v>
      </c>
      <c r="H324" s="275" t="s">
        <v>1531</v>
      </c>
      <c r="I324" s="275" t="s">
        <v>20</v>
      </c>
      <c r="J324" s="275" t="s">
        <v>18</v>
      </c>
      <c r="K324" s="275" t="s">
        <v>1532</v>
      </c>
      <c r="L324" s="275" t="s">
        <v>771</v>
      </c>
      <c r="M324" s="274" t="s">
        <v>1894</v>
      </c>
      <c r="N324" s="274" t="s">
        <v>1534</v>
      </c>
      <c r="O324" s="275" t="s">
        <v>19</v>
      </c>
      <c r="P324" s="287" t="s">
        <v>1535</v>
      </c>
      <c r="Q324" s="276"/>
    </row>
    <row r="325" spans="1:17" ht="43.2" x14ac:dyDescent="0.3">
      <c r="A325" s="270" t="s">
        <v>1527</v>
      </c>
      <c r="B325" s="271" t="s">
        <v>2237</v>
      </c>
      <c r="C325" s="271" t="s">
        <v>2248</v>
      </c>
      <c r="D325" s="271" t="s">
        <v>2249</v>
      </c>
      <c r="E325" s="286" t="s">
        <v>790</v>
      </c>
      <c r="F325" s="286" t="s">
        <v>791</v>
      </c>
      <c r="G325" s="286" t="s">
        <v>792</v>
      </c>
      <c r="H325" s="272" t="s">
        <v>1531</v>
      </c>
      <c r="I325" s="272" t="s">
        <v>20</v>
      </c>
      <c r="J325" s="272" t="s">
        <v>18</v>
      </c>
      <c r="K325" s="272" t="s">
        <v>2250</v>
      </c>
      <c r="L325" s="272" t="s">
        <v>771</v>
      </c>
      <c r="M325" s="271" t="s">
        <v>1894</v>
      </c>
      <c r="N325" s="271" t="s">
        <v>1534</v>
      </c>
      <c r="O325" s="272" t="s">
        <v>19</v>
      </c>
      <c r="P325" s="286" t="s">
        <v>1535</v>
      </c>
      <c r="Q325" s="273"/>
    </row>
    <row r="326" spans="1:17" ht="43.2" x14ac:dyDescent="0.3">
      <c r="A326" s="270" t="s">
        <v>1527</v>
      </c>
      <c r="B326" s="274" t="s">
        <v>2237</v>
      </c>
      <c r="C326" s="274" t="s">
        <v>2251</v>
      </c>
      <c r="D326" s="274" t="s">
        <v>2252</v>
      </c>
      <c r="E326" s="287" t="s">
        <v>793</v>
      </c>
      <c r="F326" s="287" t="s">
        <v>794</v>
      </c>
      <c r="G326" s="287" t="s">
        <v>795</v>
      </c>
      <c r="H326" s="275" t="s">
        <v>1531</v>
      </c>
      <c r="I326" s="275" t="s">
        <v>20</v>
      </c>
      <c r="J326" s="275" t="s">
        <v>18</v>
      </c>
      <c r="K326" s="275" t="s">
        <v>1532</v>
      </c>
      <c r="L326" s="275" t="s">
        <v>771</v>
      </c>
      <c r="M326" s="274" t="s">
        <v>1869</v>
      </c>
      <c r="N326" s="274" t="s">
        <v>1534</v>
      </c>
      <c r="O326" s="275" t="s">
        <v>19</v>
      </c>
      <c r="P326" s="287" t="s">
        <v>1535</v>
      </c>
      <c r="Q326" s="276"/>
    </row>
    <row r="327" spans="1:17" ht="43.2" x14ac:dyDescent="0.3">
      <c r="A327" s="270" t="s">
        <v>1527</v>
      </c>
      <c r="B327" s="271" t="s">
        <v>2231</v>
      </c>
      <c r="C327" s="271" t="s">
        <v>2253</v>
      </c>
      <c r="D327" s="271" t="s">
        <v>2254</v>
      </c>
      <c r="E327" s="286" t="s">
        <v>796</v>
      </c>
      <c r="F327" s="286" t="s">
        <v>797</v>
      </c>
      <c r="G327" s="286" t="s">
        <v>798</v>
      </c>
      <c r="H327" s="272" t="s">
        <v>1531</v>
      </c>
      <c r="I327" s="272" t="s">
        <v>20</v>
      </c>
      <c r="J327" s="272" t="s">
        <v>18</v>
      </c>
      <c r="K327" s="272" t="s">
        <v>1532</v>
      </c>
      <c r="L327" s="272" t="s">
        <v>771</v>
      </c>
      <c r="M327" s="271" t="s">
        <v>1869</v>
      </c>
      <c r="N327" s="271" t="s">
        <v>1534</v>
      </c>
      <c r="O327" s="272" t="s">
        <v>19</v>
      </c>
      <c r="P327" s="286" t="s">
        <v>1535</v>
      </c>
      <c r="Q327" s="273"/>
    </row>
    <row r="328" spans="1:17" ht="43.2" x14ac:dyDescent="0.3">
      <c r="A328" s="270" t="s">
        <v>1527</v>
      </c>
      <c r="B328" s="274" t="s">
        <v>2231</v>
      </c>
      <c r="C328" s="274" t="s">
        <v>2255</v>
      </c>
      <c r="D328" s="274" t="s">
        <v>2256</v>
      </c>
      <c r="E328" s="287" t="s">
        <v>799</v>
      </c>
      <c r="F328" s="287" t="s">
        <v>800</v>
      </c>
      <c r="G328" s="287" t="s">
        <v>801</v>
      </c>
      <c r="H328" s="275" t="s">
        <v>1531</v>
      </c>
      <c r="I328" s="275" t="s">
        <v>20</v>
      </c>
      <c r="J328" s="275" t="s">
        <v>18</v>
      </c>
      <c r="K328" s="275" t="s">
        <v>1532</v>
      </c>
      <c r="L328" s="275" t="s">
        <v>771</v>
      </c>
      <c r="M328" s="274" t="s">
        <v>1869</v>
      </c>
      <c r="N328" s="274" t="s">
        <v>1534</v>
      </c>
      <c r="O328" s="275" t="s">
        <v>19</v>
      </c>
      <c r="P328" s="287" t="s">
        <v>1535</v>
      </c>
      <c r="Q328" s="276"/>
    </row>
    <row r="329" spans="1:17" ht="43.2" x14ac:dyDescent="0.3">
      <c r="A329" s="270" t="s">
        <v>1527</v>
      </c>
      <c r="B329" s="271" t="s">
        <v>1909</v>
      </c>
      <c r="C329" s="271" t="s">
        <v>2257</v>
      </c>
      <c r="D329" s="271" t="s">
        <v>2258</v>
      </c>
      <c r="E329" s="286" t="s">
        <v>802</v>
      </c>
      <c r="F329" s="286" t="s">
        <v>803</v>
      </c>
      <c r="G329" s="286" t="s">
        <v>804</v>
      </c>
      <c r="H329" s="272" t="s">
        <v>1531</v>
      </c>
      <c r="I329" s="272" t="s">
        <v>20</v>
      </c>
      <c r="J329" s="272" t="s">
        <v>18</v>
      </c>
      <c r="K329" s="272" t="s">
        <v>1532</v>
      </c>
      <c r="L329" s="272" t="s">
        <v>771</v>
      </c>
      <c r="M329" s="271" t="s">
        <v>1869</v>
      </c>
      <c r="N329" s="271" t="s">
        <v>1534</v>
      </c>
      <c r="O329" s="272" t="s">
        <v>19</v>
      </c>
      <c r="P329" s="286" t="s">
        <v>1535</v>
      </c>
      <c r="Q329" s="273"/>
    </row>
    <row r="330" spans="1:17" ht="43.2" x14ac:dyDescent="0.3">
      <c r="A330" s="270" t="s">
        <v>1527</v>
      </c>
      <c r="B330" s="274" t="s">
        <v>2237</v>
      </c>
      <c r="C330" s="274" t="s">
        <v>2259</v>
      </c>
      <c r="D330" s="274" t="s">
        <v>2260</v>
      </c>
      <c r="E330" s="287" t="s">
        <v>805</v>
      </c>
      <c r="F330" s="287" t="s">
        <v>806</v>
      </c>
      <c r="G330" s="287" t="s">
        <v>807</v>
      </c>
      <c r="H330" s="275" t="s">
        <v>1693</v>
      </c>
      <c r="I330" s="275" t="s">
        <v>20</v>
      </c>
      <c r="J330" s="275" t="s">
        <v>18</v>
      </c>
      <c r="K330" s="275" t="s">
        <v>1532</v>
      </c>
      <c r="L330" s="275" t="s">
        <v>771</v>
      </c>
      <c r="M330" s="274" t="s">
        <v>1869</v>
      </c>
      <c r="N330" s="274" t="s">
        <v>1567</v>
      </c>
      <c r="O330" s="275"/>
      <c r="P330" s="287" t="s">
        <v>1535</v>
      </c>
      <c r="Q330" s="276"/>
    </row>
    <row r="331" spans="1:17" ht="43.2" x14ac:dyDescent="0.3">
      <c r="A331" s="270" t="s">
        <v>1527</v>
      </c>
      <c r="B331" s="271" t="s">
        <v>2237</v>
      </c>
      <c r="C331" s="271" t="s">
        <v>2261</v>
      </c>
      <c r="D331" s="271" t="s">
        <v>2262</v>
      </c>
      <c r="E331" s="286" t="s">
        <v>808</v>
      </c>
      <c r="F331" s="286" t="s">
        <v>809</v>
      </c>
      <c r="G331" s="286" t="s">
        <v>810</v>
      </c>
      <c r="H331" s="272" t="s">
        <v>1693</v>
      </c>
      <c r="I331" s="272" t="s">
        <v>20</v>
      </c>
      <c r="J331" s="272" t="s">
        <v>18</v>
      </c>
      <c r="K331" s="272" t="s">
        <v>1532</v>
      </c>
      <c r="L331" s="272" t="s">
        <v>771</v>
      </c>
      <c r="M331" s="271" t="s">
        <v>1894</v>
      </c>
      <c r="N331" s="271" t="s">
        <v>1567</v>
      </c>
      <c r="O331" s="272"/>
      <c r="P331" s="286" t="s">
        <v>1535</v>
      </c>
      <c r="Q331" s="273"/>
    </row>
    <row r="332" spans="1:17" ht="43.2" x14ac:dyDescent="0.3">
      <c r="A332" s="270" t="s">
        <v>1527</v>
      </c>
      <c r="B332" s="274" t="s">
        <v>2737</v>
      </c>
      <c r="C332" s="274"/>
      <c r="D332" s="274" t="s">
        <v>2264</v>
      </c>
      <c r="E332" s="287" t="s">
        <v>811</v>
      </c>
      <c r="F332" s="287" t="s">
        <v>812</v>
      </c>
      <c r="G332" s="287" t="s">
        <v>813</v>
      </c>
      <c r="H332" s="275" t="s">
        <v>1531</v>
      </c>
      <c r="I332" s="275" t="s">
        <v>16</v>
      </c>
      <c r="J332" s="275" t="s">
        <v>17</v>
      </c>
      <c r="K332" s="275" t="s">
        <v>1532</v>
      </c>
      <c r="L332" s="275" t="s">
        <v>771</v>
      </c>
      <c r="M332" s="274" t="s">
        <v>1894</v>
      </c>
      <c r="N332" s="274" t="s">
        <v>1534</v>
      </c>
      <c r="O332" s="275" t="s">
        <v>19</v>
      </c>
      <c r="P332" s="287" t="s">
        <v>1535</v>
      </c>
      <c r="Q332" s="276"/>
    </row>
    <row r="333" spans="1:17" ht="43.2" x14ac:dyDescent="0.3">
      <c r="A333" s="270" t="s">
        <v>1527</v>
      </c>
      <c r="B333" s="271" t="s">
        <v>2263</v>
      </c>
      <c r="C333" s="271"/>
      <c r="D333" s="271" t="s">
        <v>2265</v>
      </c>
      <c r="E333" s="286" t="s">
        <v>814</v>
      </c>
      <c r="F333" s="286" t="s">
        <v>815</v>
      </c>
      <c r="G333" s="286" t="s">
        <v>816</v>
      </c>
      <c r="H333" s="272" t="s">
        <v>1531</v>
      </c>
      <c r="I333" s="272" t="s">
        <v>16</v>
      </c>
      <c r="J333" s="272" t="s">
        <v>18</v>
      </c>
      <c r="K333" s="272" t="s">
        <v>1532</v>
      </c>
      <c r="L333" s="272" t="s">
        <v>771</v>
      </c>
      <c r="M333" s="271" t="s">
        <v>1894</v>
      </c>
      <c r="N333" s="271" t="s">
        <v>1534</v>
      </c>
      <c r="O333" s="272" t="s">
        <v>19</v>
      </c>
      <c r="P333" s="286" t="s">
        <v>1535</v>
      </c>
      <c r="Q333" s="273"/>
    </row>
    <row r="334" spans="1:17" ht="43.2" x14ac:dyDescent="0.3">
      <c r="A334" s="270" t="s">
        <v>1527</v>
      </c>
      <c r="B334" s="274" t="s">
        <v>2737</v>
      </c>
      <c r="C334" s="274"/>
      <c r="D334" s="274" t="s">
        <v>2267</v>
      </c>
      <c r="E334" s="287" t="s">
        <v>817</v>
      </c>
      <c r="F334" s="287" t="s">
        <v>818</v>
      </c>
      <c r="G334" s="287" t="s">
        <v>819</v>
      </c>
      <c r="H334" s="275" t="s">
        <v>1531</v>
      </c>
      <c r="I334" s="275" t="s">
        <v>16</v>
      </c>
      <c r="J334" s="275" t="s">
        <v>17</v>
      </c>
      <c r="K334" s="275" t="s">
        <v>1532</v>
      </c>
      <c r="L334" s="275" t="s">
        <v>771</v>
      </c>
      <c r="M334" s="274" t="s">
        <v>1894</v>
      </c>
      <c r="N334" s="274" t="s">
        <v>1534</v>
      </c>
      <c r="O334" s="275" t="s">
        <v>19</v>
      </c>
      <c r="P334" s="287" t="s">
        <v>1535</v>
      </c>
      <c r="Q334" s="276"/>
    </row>
    <row r="335" spans="1:17" ht="43.2" x14ac:dyDescent="0.3">
      <c r="A335" s="270" t="s">
        <v>1527</v>
      </c>
      <c r="B335" s="271" t="s">
        <v>2266</v>
      </c>
      <c r="C335" s="271"/>
      <c r="D335" s="271" t="s">
        <v>2268</v>
      </c>
      <c r="E335" s="286" t="s">
        <v>820</v>
      </c>
      <c r="F335" s="286" t="s">
        <v>821</v>
      </c>
      <c r="G335" s="286" t="s">
        <v>822</v>
      </c>
      <c r="H335" s="272" t="s">
        <v>1531</v>
      </c>
      <c r="I335" s="272" t="s">
        <v>16</v>
      </c>
      <c r="J335" s="272" t="s">
        <v>18</v>
      </c>
      <c r="K335" s="272" t="s">
        <v>1532</v>
      </c>
      <c r="L335" s="272" t="s">
        <v>771</v>
      </c>
      <c r="M335" s="271" t="s">
        <v>1894</v>
      </c>
      <c r="N335" s="271" t="s">
        <v>1534</v>
      </c>
      <c r="O335" s="272" t="s">
        <v>19</v>
      </c>
      <c r="P335" s="286" t="s">
        <v>1535</v>
      </c>
      <c r="Q335" s="273"/>
    </row>
    <row r="336" spans="1:17" ht="43.2" x14ac:dyDescent="0.3">
      <c r="A336" s="270" t="s">
        <v>1527</v>
      </c>
      <c r="B336" s="274" t="s">
        <v>1582</v>
      </c>
      <c r="C336" s="274" t="s">
        <v>2269</v>
      </c>
      <c r="D336" s="274" t="s">
        <v>2270</v>
      </c>
      <c r="E336" s="287" t="s">
        <v>823</v>
      </c>
      <c r="F336" s="287" t="s">
        <v>824</v>
      </c>
      <c r="G336" s="287" t="s">
        <v>825</v>
      </c>
      <c r="H336" s="275" t="s">
        <v>1564</v>
      </c>
      <c r="I336" s="275" t="s">
        <v>20</v>
      </c>
      <c r="J336" s="275" t="s">
        <v>17</v>
      </c>
      <c r="K336" s="275" t="s">
        <v>2219</v>
      </c>
      <c r="L336" s="275" t="s">
        <v>758</v>
      </c>
      <c r="M336" s="274" t="s">
        <v>2271</v>
      </c>
      <c r="N336" s="274" t="s">
        <v>1567</v>
      </c>
      <c r="O336" s="275"/>
      <c r="P336" s="287" t="s">
        <v>1535</v>
      </c>
      <c r="Q336" s="276"/>
    </row>
    <row r="337" spans="1:17" ht="43.2" x14ac:dyDescent="0.3">
      <c r="A337" s="270" t="s">
        <v>1527</v>
      </c>
      <c r="B337" s="271" t="s">
        <v>1582</v>
      </c>
      <c r="C337" s="271" t="s">
        <v>2272</v>
      </c>
      <c r="D337" s="271" t="s">
        <v>2273</v>
      </c>
      <c r="E337" s="286" t="s">
        <v>826</v>
      </c>
      <c r="F337" s="286" t="s">
        <v>827</v>
      </c>
      <c r="G337" s="286" t="s">
        <v>828</v>
      </c>
      <c r="H337" s="272" t="s">
        <v>1564</v>
      </c>
      <c r="I337" s="272" t="s">
        <v>20</v>
      </c>
      <c r="J337" s="272" t="s">
        <v>17</v>
      </c>
      <c r="K337" s="272" t="s">
        <v>2219</v>
      </c>
      <c r="L337" s="272" t="s">
        <v>758</v>
      </c>
      <c r="M337" s="271" t="s">
        <v>2274</v>
      </c>
      <c r="N337" s="271" t="s">
        <v>1567</v>
      </c>
      <c r="O337" s="272"/>
      <c r="P337" s="286" t="s">
        <v>1535</v>
      </c>
      <c r="Q337" s="273"/>
    </row>
    <row r="338" spans="1:17" ht="43.2" x14ac:dyDescent="0.3">
      <c r="A338" s="270" t="s">
        <v>1527</v>
      </c>
      <c r="B338" s="274" t="s">
        <v>1561</v>
      </c>
      <c r="C338" s="274" t="s">
        <v>2275</v>
      </c>
      <c r="D338" s="274" t="s">
        <v>2276</v>
      </c>
      <c r="E338" s="287" t="s">
        <v>829</v>
      </c>
      <c r="F338" s="287" t="s">
        <v>830</v>
      </c>
      <c r="G338" s="287" t="s">
        <v>831</v>
      </c>
      <c r="H338" s="275" t="s">
        <v>1531</v>
      </c>
      <c r="I338" s="275" t="s">
        <v>20</v>
      </c>
      <c r="J338" s="275" t="s">
        <v>18</v>
      </c>
      <c r="K338" s="275" t="s">
        <v>2219</v>
      </c>
      <c r="L338" s="275" t="s">
        <v>758</v>
      </c>
      <c r="M338" s="274" t="s">
        <v>2277</v>
      </c>
      <c r="N338" s="274" t="s">
        <v>1567</v>
      </c>
      <c r="O338" s="275"/>
      <c r="P338" s="287" t="s">
        <v>1535</v>
      </c>
      <c r="Q338" s="276"/>
    </row>
    <row r="339" spans="1:17" ht="43.2" x14ac:dyDescent="0.3">
      <c r="A339" s="270" t="s">
        <v>1527</v>
      </c>
      <c r="B339" s="271" t="s">
        <v>2738</v>
      </c>
      <c r="C339" s="271"/>
      <c r="D339" s="271" t="s">
        <v>2278</v>
      </c>
      <c r="E339" s="286" t="s">
        <v>832</v>
      </c>
      <c r="F339" s="286" t="s">
        <v>833</v>
      </c>
      <c r="G339" s="286" t="s">
        <v>834</v>
      </c>
      <c r="H339" s="272" t="s">
        <v>1531</v>
      </c>
      <c r="I339" s="272" t="s">
        <v>16</v>
      </c>
      <c r="J339" s="272" t="s">
        <v>17</v>
      </c>
      <c r="K339" s="272" t="s">
        <v>1632</v>
      </c>
      <c r="L339" s="272" t="s">
        <v>245</v>
      </c>
      <c r="M339" s="271" t="s">
        <v>2279</v>
      </c>
      <c r="N339" s="271" t="s">
        <v>1534</v>
      </c>
      <c r="O339" s="272" t="s">
        <v>208</v>
      </c>
      <c r="P339" s="286" t="s">
        <v>1535</v>
      </c>
      <c r="Q339" s="273"/>
    </row>
    <row r="340" spans="1:17" ht="43.2" x14ac:dyDescent="0.3">
      <c r="A340" s="270" t="s">
        <v>1527</v>
      </c>
      <c r="B340" s="274" t="s">
        <v>2738</v>
      </c>
      <c r="C340" s="274"/>
      <c r="D340" s="274" t="s">
        <v>2280</v>
      </c>
      <c r="E340" s="287" t="s">
        <v>835</v>
      </c>
      <c r="F340" s="287" t="s">
        <v>836</v>
      </c>
      <c r="G340" s="287" t="s">
        <v>837</v>
      </c>
      <c r="H340" s="275" t="s">
        <v>1531</v>
      </c>
      <c r="I340" s="275" t="s">
        <v>16</v>
      </c>
      <c r="J340" s="275" t="s">
        <v>17</v>
      </c>
      <c r="K340" s="275" t="s">
        <v>1632</v>
      </c>
      <c r="L340" s="275" t="s">
        <v>245</v>
      </c>
      <c r="M340" s="274" t="s">
        <v>2279</v>
      </c>
      <c r="N340" s="274" t="s">
        <v>1534</v>
      </c>
      <c r="O340" s="275" t="s">
        <v>24</v>
      </c>
      <c r="P340" s="287" t="s">
        <v>1535</v>
      </c>
      <c r="Q340" s="276"/>
    </row>
    <row r="341" spans="1:17" ht="43.2" x14ac:dyDescent="0.3">
      <c r="A341" s="270" t="s">
        <v>1527</v>
      </c>
      <c r="B341" s="271" t="s">
        <v>2281</v>
      </c>
      <c r="C341" s="271" t="s">
        <v>2282</v>
      </c>
      <c r="D341" s="271" t="s">
        <v>2283</v>
      </c>
      <c r="E341" s="286" t="s">
        <v>838</v>
      </c>
      <c r="F341" s="286" t="s">
        <v>839</v>
      </c>
      <c r="G341" s="286" t="s">
        <v>840</v>
      </c>
      <c r="H341" s="272" t="s">
        <v>1637</v>
      </c>
      <c r="I341" s="272" t="s">
        <v>20</v>
      </c>
      <c r="J341" s="272" t="s">
        <v>17</v>
      </c>
      <c r="K341" s="272" t="s">
        <v>1532</v>
      </c>
      <c r="L341" s="272" t="s">
        <v>841</v>
      </c>
      <c r="M341" s="271" t="s">
        <v>1894</v>
      </c>
      <c r="N341" s="271" t="s">
        <v>1567</v>
      </c>
      <c r="O341" s="272"/>
      <c r="P341" s="286" t="s">
        <v>1535</v>
      </c>
      <c r="Q341" s="273"/>
    </row>
    <row r="342" spans="1:17" ht="43.2" x14ac:dyDescent="0.3">
      <c r="A342" s="270" t="s">
        <v>1527</v>
      </c>
      <c r="B342" s="274" t="s">
        <v>2643</v>
      </c>
      <c r="C342" s="274"/>
      <c r="D342" s="274" t="s">
        <v>2284</v>
      </c>
      <c r="E342" s="287" t="s">
        <v>842</v>
      </c>
      <c r="F342" s="287" t="s">
        <v>843</v>
      </c>
      <c r="G342" s="287" t="s">
        <v>844</v>
      </c>
      <c r="H342" s="275" t="s">
        <v>1531</v>
      </c>
      <c r="I342" s="275" t="s">
        <v>16</v>
      </c>
      <c r="J342" s="275" t="s">
        <v>17</v>
      </c>
      <c r="K342" s="275" t="s">
        <v>1559</v>
      </c>
      <c r="L342" s="275" t="s">
        <v>550</v>
      </c>
      <c r="M342" s="274" t="s">
        <v>2639</v>
      </c>
      <c r="N342" s="274" t="s">
        <v>1534</v>
      </c>
      <c r="O342" s="275" t="s">
        <v>21</v>
      </c>
      <c r="P342" s="287" t="s">
        <v>1535</v>
      </c>
      <c r="Q342" s="276"/>
    </row>
    <row r="343" spans="1:17" ht="43.2" x14ac:dyDescent="0.3">
      <c r="A343" s="270" t="s">
        <v>1527</v>
      </c>
      <c r="B343" s="271" t="s">
        <v>2656</v>
      </c>
      <c r="C343" s="271" t="s">
        <v>2285</v>
      </c>
      <c r="D343" s="271" t="s">
        <v>2286</v>
      </c>
      <c r="E343" s="286" t="s">
        <v>845</v>
      </c>
      <c r="F343" s="286" t="s">
        <v>846</v>
      </c>
      <c r="G343" s="286" t="s">
        <v>847</v>
      </c>
      <c r="H343" s="272" t="s">
        <v>1531</v>
      </c>
      <c r="I343" s="272" t="s">
        <v>20</v>
      </c>
      <c r="J343" s="272" t="s">
        <v>17</v>
      </c>
      <c r="K343" s="272" t="s">
        <v>1569</v>
      </c>
      <c r="L343" s="272" t="s">
        <v>1386</v>
      </c>
      <c r="M343" s="271" t="s">
        <v>2287</v>
      </c>
      <c r="N343" s="271" t="s">
        <v>1534</v>
      </c>
      <c r="O343" s="272" t="s">
        <v>848</v>
      </c>
      <c r="P343" s="286" t="s">
        <v>1535</v>
      </c>
      <c r="Q343" s="273"/>
    </row>
    <row r="344" spans="1:17" ht="43.2" x14ac:dyDescent="0.3">
      <c r="A344" s="270" t="s">
        <v>1527</v>
      </c>
      <c r="B344" s="274" t="s">
        <v>2288</v>
      </c>
      <c r="C344" s="274" t="s">
        <v>2289</v>
      </c>
      <c r="D344" s="274" t="s">
        <v>2290</v>
      </c>
      <c r="E344" s="287" t="s">
        <v>849</v>
      </c>
      <c r="F344" s="287" t="s">
        <v>850</v>
      </c>
      <c r="G344" s="287" t="s">
        <v>851</v>
      </c>
      <c r="H344" s="275" t="s">
        <v>1531</v>
      </c>
      <c r="I344" s="275" t="s">
        <v>20</v>
      </c>
      <c r="J344" s="275" t="s">
        <v>18</v>
      </c>
      <c r="K344" s="275" t="s">
        <v>1569</v>
      </c>
      <c r="L344" s="275" t="s">
        <v>1386</v>
      </c>
      <c r="M344" s="274" t="s">
        <v>2287</v>
      </c>
      <c r="N344" s="274" t="s">
        <v>1534</v>
      </c>
      <c r="O344" s="275" t="s">
        <v>848</v>
      </c>
      <c r="P344" s="287" t="s">
        <v>1535</v>
      </c>
      <c r="Q344" s="276"/>
    </row>
    <row r="345" spans="1:17" ht="43.2" x14ac:dyDescent="0.3">
      <c r="A345" s="270" t="s">
        <v>1527</v>
      </c>
      <c r="B345" s="271" t="s">
        <v>2656</v>
      </c>
      <c r="C345" s="271" t="s">
        <v>2291</v>
      </c>
      <c r="D345" s="271" t="s">
        <v>2292</v>
      </c>
      <c r="E345" s="286" t="s">
        <v>852</v>
      </c>
      <c r="F345" s="286" t="s">
        <v>853</v>
      </c>
      <c r="G345" s="286" t="s">
        <v>854</v>
      </c>
      <c r="H345" s="272" t="s">
        <v>1531</v>
      </c>
      <c r="I345" s="272" t="s">
        <v>20</v>
      </c>
      <c r="J345" s="272" t="s">
        <v>17</v>
      </c>
      <c r="K345" s="272" t="s">
        <v>1569</v>
      </c>
      <c r="L345" s="272" t="s">
        <v>1386</v>
      </c>
      <c r="M345" s="271" t="s">
        <v>2287</v>
      </c>
      <c r="N345" s="271" t="s">
        <v>1534</v>
      </c>
      <c r="O345" s="272" t="s">
        <v>848</v>
      </c>
      <c r="P345" s="286" t="s">
        <v>1535</v>
      </c>
      <c r="Q345" s="273"/>
    </row>
    <row r="346" spans="1:17" ht="43.2" x14ac:dyDescent="0.3">
      <c r="A346" s="270" t="s">
        <v>1527</v>
      </c>
      <c r="B346" s="274" t="s">
        <v>2108</v>
      </c>
      <c r="C346" s="274" t="s">
        <v>2293</v>
      </c>
      <c r="D346" s="274" t="s">
        <v>2294</v>
      </c>
      <c r="E346" s="287" t="s">
        <v>855</v>
      </c>
      <c r="F346" s="287" t="s">
        <v>856</v>
      </c>
      <c r="G346" s="287" t="s">
        <v>857</v>
      </c>
      <c r="H346" s="275" t="s">
        <v>1531</v>
      </c>
      <c r="I346" s="275" t="s">
        <v>20</v>
      </c>
      <c r="J346" s="275" t="s">
        <v>17</v>
      </c>
      <c r="K346" s="275" t="s">
        <v>1569</v>
      </c>
      <c r="L346" s="275" t="s">
        <v>1386</v>
      </c>
      <c r="M346" s="274" t="s">
        <v>2287</v>
      </c>
      <c r="N346" s="274" t="s">
        <v>1534</v>
      </c>
      <c r="O346" s="275" t="s">
        <v>848</v>
      </c>
      <c r="P346" s="287" t="s">
        <v>1535</v>
      </c>
      <c r="Q346" s="276"/>
    </row>
    <row r="347" spans="1:17" ht="43.2" x14ac:dyDescent="0.3">
      <c r="A347" s="270" t="s">
        <v>1527</v>
      </c>
      <c r="B347" s="271" t="s">
        <v>2656</v>
      </c>
      <c r="C347" s="271" t="s">
        <v>2295</v>
      </c>
      <c r="D347" s="271" t="s">
        <v>2296</v>
      </c>
      <c r="E347" s="286" t="s">
        <v>858</v>
      </c>
      <c r="F347" s="286" t="s">
        <v>859</v>
      </c>
      <c r="G347" s="286" t="s">
        <v>860</v>
      </c>
      <c r="H347" s="272" t="s">
        <v>1531</v>
      </c>
      <c r="I347" s="272" t="s">
        <v>20</v>
      </c>
      <c r="J347" s="272" t="s">
        <v>17</v>
      </c>
      <c r="K347" s="272" t="s">
        <v>1569</v>
      </c>
      <c r="L347" s="272" t="s">
        <v>1386</v>
      </c>
      <c r="M347" s="271" t="s">
        <v>2287</v>
      </c>
      <c r="N347" s="271" t="s">
        <v>1534</v>
      </c>
      <c r="O347" s="272" t="s">
        <v>848</v>
      </c>
      <c r="P347" s="286" t="s">
        <v>1535</v>
      </c>
      <c r="Q347" s="273"/>
    </row>
    <row r="348" spans="1:17" ht="43.2" x14ac:dyDescent="0.3">
      <c r="A348" s="270" t="s">
        <v>1527</v>
      </c>
      <c r="B348" s="274" t="s">
        <v>2108</v>
      </c>
      <c r="C348" s="274" t="s">
        <v>2297</v>
      </c>
      <c r="D348" s="274" t="s">
        <v>2298</v>
      </c>
      <c r="E348" s="287" t="s">
        <v>861</v>
      </c>
      <c r="F348" s="287" t="s">
        <v>862</v>
      </c>
      <c r="G348" s="287" t="s">
        <v>863</v>
      </c>
      <c r="H348" s="275" t="s">
        <v>1531</v>
      </c>
      <c r="I348" s="275" t="s">
        <v>20</v>
      </c>
      <c r="J348" s="275" t="s">
        <v>17</v>
      </c>
      <c r="K348" s="275" t="s">
        <v>1569</v>
      </c>
      <c r="L348" s="275" t="s">
        <v>1386</v>
      </c>
      <c r="M348" s="274" t="s">
        <v>2287</v>
      </c>
      <c r="N348" s="274" t="s">
        <v>1534</v>
      </c>
      <c r="O348" s="275" t="s">
        <v>848</v>
      </c>
      <c r="P348" s="287" t="s">
        <v>1535</v>
      </c>
      <c r="Q348" s="276"/>
    </row>
    <row r="349" spans="1:17" ht="43.2" x14ac:dyDescent="0.3">
      <c r="A349" s="270" t="s">
        <v>1527</v>
      </c>
      <c r="B349" s="271" t="s">
        <v>2656</v>
      </c>
      <c r="C349" s="271" t="s">
        <v>2299</v>
      </c>
      <c r="D349" s="271" t="s">
        <v>2300</v>
      </c>
      <c r="E349" s="286" t="s">
        <v>864</v>
      </c>
      <c r="F349" s="286" t="s">
        <v>865</v>
      </c>
      <c r="G349" s="286" t="s">
        <v>866</v>
      </c>
      <c r="H349" s="272" t="s">
        <v>1531</v>
      </c>
      <c r="I349" s="272" t="s">
        <v>20</v>
      </c>
      <c r="J349" s="272" t="s">
        <v>17</v>
      </c>
      <c r="K349" s="272" t="s">
        <v>1569</v>
      </c>
      <c r="L349" s="272" t="s">
        <v>1386</v>
      </c>
      <c r="M349" s="271" t="s">
        <v>2287</v>
      </c>
      <c r="N349" s="271" t="s">
        <v>1534</v>
      </c>
      <c r="O349" s="272" t="s">
        <v>848</v>
      </c>
      <c r="P349" s="286" t="s">
        <v>1535</v>
      </c>
      <c r="Q349" s="273"/>
    </row>
    <row r="350" spans="1:17" ht="43.2" x14ac:dyDescent="0.3">
      <c r="A350" s="270" t="s">
        <v>1527</v>
      </c>
      <c r="B350" s="274" t="s">
        <v>2288</v>
      </c>
      <c r="C350" s="274" t="s">
        <v>2301</v>
      </c>
      <c r="D350" s="274" t="s">
        <v>2302</v>
      </c>
      <c r="E350" s="287" t="s">
        <v>867</v>
      </c>
      <c r="F350" s="287" t="s">
        <v>868</v>
      </c>
      <c r="G350" s="287" t="s">
        <v>869</v>
      </c>
      <c r="H350" s="275" t="s">
        <v>1531</v>
      </c>
      <c r="I350" s="275" t="s">
        <v>20</v>
      </c>
      <c r="J350" s="275" t="s">
        <v>18</v>
      </c>
      <c r="K350" s="275" t="s">
        <v>1569</v>
      </c>
      <c r="L350" s="275" t="s">
        <v>1386</v>
      </c>
      <c r="M350" s="274" t="s">
        <v>2287</v>
      </c>
      <c r="N350" s="274" t="s">
        <v>1534</v>
      </c>
      <c r="O350" s="275" t="s">
        <v>848</v>
      </c>
      <c r="P350" s="287" t="s">
        <v>1535</v>
      </c>
      <c r="Q350" s="276"/>
    </row>
    <row r="351" spans="1:17" ht="43.2" x14ac:dyDescent="0.3">
      <c r="A351" s="270" t="s">
        <v>1527</v>
      </c>
      <c r="B351" s="271" t="s">
        <v>2303</v>
      </c>
      <c r="C351" s="271" t="s">
        <v>2304</v>
      </c>
      <c r="D351" s="271" t="s">
        <v>2305</v>
      </c>
      <c r="E351" s="286" t="s">
        <v>870</v>
      </c>
      <c r="F351" s="286" t="s">
        <v>871</v>
      </c>
      <c r="G351" s="286" t="s">
        <v>872</v>
      </c>
      <c r="H351" s="272" t="s">
        <v>1693</v>
      </c>
      <c r="I351" s="272" t="s">
        <v>20</v>
      </c>
      <c r="J351" s="272" t="s">
        <v>18</v>
      </c>
      <c r="K351" s="272" t="s">
        <v>1569</v>
      </c>
      <c r="L351" s="272" t="s">
        <v>1386</v>
      </c>
      <c r="M351" s="271" t="s">
        <v>2287</v>
      </c>
      <c r="N351" s="271" t="s">
        <v>1534</v>
      </c>
      <c r="O351" s="272" t="s">
        <v>848</v>
      </c>
      <c r="P351" s="286" t="s">
        <v>1535</v>
      </c>
      <c r="Q351" s="273"/>
    </row>
    <row r="352" spans="1:17" ht="43.2" x14ac:dyDescent="0.3">
      <c r="A352" s="270" t="s">
        <v>1527</v>
      </c>
      <c r="B352" s="274" t="s">
        <v>2303</v>
      </c>
      <c r="C352" s="274" t="s">
        <v>2306</v>
      </c>
      <c r="D352" s="274" t="s">
        <v>2307</v>
      </c>
      <c r="E352" s="287" t="s">
        <v>873</v>
      </c>
      <c r="F352" s="287" t="s">
        <v>874</v>
      </c>
      <c r="G352" s="287" t="s">
        <v>875</v>
      </c>
      <c r="H352" s="275" t="s">
        <v>1693</v>
      </c>
      <c r="I352" s="275" t="s">
        <v>20</v>
      </c>
      <c r="J352" s="275" t="s">
        <v>18</v>
      </c>
      <c r="K352" s="275" t="s">
        <v>1569</v>
      </c>
      <c r="L352" s="275" t="s">
        <v>1386</v>
      </c>
      <c r="M352" s="274" t="s">
        <v>2287</v>
      </c>
      <c r="N352" s="274" t="s">
        <v>1534</v>
      </c>
      <c r="O352" s="275" t="s">
        <v>848</v>
      </c>
      <c r="P352" s="287" t="s">
        <v>1535</v>
      </c>
      <c r="Q352" s="276"/>
    </row>
    <row r="353" spans="1:17" ht="43.2" x14ac:dyDescent="0.3">
      <c r="A353" s="270" t="s">
        <v>1527</v>
      </c>
      <c r="B353" s="271" t="s">
        <v>2288</v>
      </c>
      <c r="C353" s="271"/>
      <c r="D353" s="271" t="s">
        <v>2308</v>
      </c>
      <c r="E353" s="286" t="s">
        <v>876</v>
      </c>
      <c r="F353" s="286" t="s">
        <v>877</v>
      </c>
      <c r="G353" s="286" t="s">
        <v>878</v>
      </c>
      <c r="H353" s="272" t="s">
        <v>1531</v>
      </c>
      <c r="I353" s="272" t="s">
        <v>16</v>
      </c>
      <c r="J353" s="272" t="s">
        <v>18</v>
      </c>
      <c r="K353" s="272" t="s">
        <v>1569</v>
      </c>
      <c r="L353" s="272" t="s">
        <v>1386</v>
      </c>
      <c r="M353" s="271" t="s">
        <v>2287</v>
      </c>
      <c r="N353" s="271" t="s">
        <v>1534</v>
      </c>
      <c r="O353" s="272" t="s">
        <v>848</v>
      </c>
      <c r="P353" s="286" t="s">
        <v>1535</v>
      </c>
      <c r="Q353" s="273"/>
    </row>
    <row r="354" spans="1:17" ht="43.2" x14ac:dyDescent="0.3">
      <c r="A354" s="270" t="s">
        <v>1527</v>
      </c>
      <c r="B354" s="274" t="s">
        <v>1582</v>
      </c>
      <c r="C354" s="274" t="s">
        <v>2309</v>
      </c>
      <c r="D354" s="274" t="s">
        <v>2310</v>
      </c>
      <c r="E354" s="287" t="s">
        <v>879</v>
      </c>
      <c r="F354" s="287" t="s">
        <v>880</v>
      </c>
      <c r="G354" s="287" t="s">
        <v>881</v>
      </c>
      <c r="H354" s="275" t="s">
        <v>1531</v>
      </c>
      <c r="I354" s="275" t="s">
        <v>20</v>
      </c>
      <c r="J354" s="275" t="s">
        <v>17</v>
      </c>
      <c r="K354" s="275" t="s">
        <v>1559</v>
      </c>
      <c r="L354" s="275" t="s">
        <v>882</v>
      </c>
      <c r="M354" s="274" t="s">
        <v>2311</v>
      </c>
      <c r="N354" s="274" t="s">
        <v>1534</v>
      </c>
      <c r="O354" s="275" t="s">
        <v>24</v>
      </c>
      <c r="P354" s="287" t="s">
        <v>1535</v>
      </c>
      <c r="Q354" s="276"/>
    </row>
    <row r="355" spans="1:17" ht="51" x14ac:dyDescent="0.3">
      <c r="A355" s="270" t="s">
        <v>1527</v>
      </c>
      <c r="B355" s="271" t="s">
        <v>1582</v>
      </c>
      <c r="C355" s="271" t="s">
        <v>2312</v>
      </c>
      <c r="D355" s="271" t="s">
        <v>2313</v>
      </c>
      <c r="E355" s="286" t="s">
        <v>883</v>
      </c>
      <c r="F355" s="286" t="s">
        <v>884</v>
      </c>
      <c r="G355" s="286" t="s">
        <v>885</v>
      </c>
      <c r="H355" s="272" t="s">
        <v>1531</v>
      </c>
      <c r="I355" s="272" t="s">
        <v>20</v>
      </c>
      <c r="J355" s="272" t="s">
        <v>17</v>
      </c>
      <c r="K355" s="272" t="s">
        <v>1559</v>
      </c>
      <c r="L355" s="272" t="s">
        <v>882</v>
      </c>
      <c r="M355" s="271" t="s">
        <v>2314</v>
      </c>
      <c r="N355" s="271" t="s">
        <v>1534</v>
      </c>
      <c r="O355" s="272" t="s">
        <v>21</v>
      </c>
      <c r="P355" s="286" t="s">
        <v>1535</v>
      </c>
      <c r="Q355" s="273"/>
    </row>
    <row r="356" spans="1:17" ht="51" x14ac:dyDescent="0.3">
      <c r="A356" s="270" t="s">
        <v>1527</v>
      </c>
      <c r="B356" s="274" t="s">
        <v>1582</v>
      </c>
      <c r="C356" s="274" t="s">
        <v>2315</v>
      </c>
      <c r="D356" s="274" t="s">
        <v>2316</v>
      </c>
      <c r="E356" s="287" t="s">
        <v>886</v>
      </c>
      <c r="F356" s="287" t="s">
        <v>887</v>
      </c>
      <c r="G356" s="287" t="s">
        <v>888</v>
      </c>
      <c r="H356" s="275" t="s">
        <v>1531</v>
      </c>
      <c r="I356" s="275" t="s">
        <v>20</v>
      </c>
      <c r="J356" s="275" t="s">
        <v>17</v>
      </c>
      <c r="K356" s="275" t="s">
        <v>1559</v>
      </c>
      <c r="L356" s="275" t="s">
        <v>882</v>
      </c>
      <c r="M356" s="274" t="s">
        <v>2314</v>
      </c>
      <c r="N356" s="274" t="s">
        <v>1534</v>
      </c>
      <c r="O356" s="275" t="s">
        <v>21</v>
      </c>
      <c r="P356" s="287" t="s">
        <v>1535</v>
      </c>
      <c r="Q356" s="276"/>
    </row>
    <row r="357" spans="1:17" ht="43.2" x14ac:dyDescent="0.3">
      <c r="A357" s="270" t="s">
        <v>1527</v>
      </c>
      <c r="B357" s="271" t="s">
        <v>1582</v>
      </c>
      <c r="C357" s="271" t="s">
        <v>2317</v>
      </c>
      <c r="D357" s="271" t="s">
        <v>2318</v>
      </c>
      <c r="E357" s="286" t="s">
        <v>889</v>
      </c>
      <c r="F357" s="286" t="s">
        <v>890</v>
      </c>
      <c r="G357" s="286" t="s">
        <v>891</v>
      </c>
      <c r="H357" s="272" t="s">
        <v>1531</v>
      </c>
      <c r="I357" s="272" t="s">
        <v>20</v>
      </c>
      <c r="J357" s="272" t="s">
        <v>17</v>
      </c>
      <c r="K357" s="272" t="s">
        <v>1559</v>
      </c>
      <c r="L357" s="272" t="s">
        <v>882</v>
      </c>
      <c r="M357" s="271" t="s">
        <v>2311</v>
      </c>
      <c r="N357" s="271" t="s">
        <v>1534</v>
      </c>
      <c r="O357" s="272" t="s">
        <v>74</v>
      </c>
      <c r="P357" s="286" t="s">
        <v>1535</v>
      </c>
      <c r="Q357" s="273"/>
    </row>
    <row r="358" spans="1:17" ht="43.2" x14ac:dyDescent="0.3">
      <c r="A358" s="270" t="s">
        <v>1527</v>
      </c>
      <c r="B358" s="274" t="s">
        <v>1582</v>
      </c>
      <c r="C358" s="274" t="s">
        <v>2319</v>
      </c>
      <c r="D358" s="274" t="s">
        <v>2320</v>
      </c>
      <c r="E358" s="287" t="s">
        <v>892</v>
      </c>
      <c r="F358" s="287" t="s">
        <v>893</v>
      </c>
      <c r="G358" s="287" t="s">
        <v>894</v>
      </c>
      <c r="H358" s="275" t="s">
        <v>1531</v>
      </c>
      <c r="I358" s="275" t="s">
        <v>20</v>
      </c>
      <c r="J358" s="275" t="s">
        <v>17</v>
      </c>
      <c r="K358" s="275" t="s">
        <v>1559</v>
      </c>
      <c r="L358" s="275" t="s">
        <v>882</v>
      </c>
      <c r="M358" s="274" t="s">
        <v>2311</v>
      </c>
      <c r="N358" s="274" t="s">
        <v>1534</v>
      </c>
      <c r="O358" s="275" t="s">
        <v>74</v>
      </c>
      <c r="P358" s="287" t="s">
        <v>1535</v>
      </c>
      <c r="Q358" s="276"/>
    </row>
    <row r="359" spans="1:17" ht="43.2" x14ac:dyDescent="0.3">
      <c r="A359" s="270" t="s">
        <v>1527</v>
      </c>
      <c r="B359" s="271" t="s">
        <v>1582</v>
      </c>
      <c r="C359" s="271" t="s">
        <v>2321</v>
      </c>
      <c r="D359" s="271" t="s">
        <v>2322</v>
      </c>
      <c r="E359" s="286" t="s">
        <v>895</v>
      </c>
      <c r="F359" s="286" t="s">
        <v>896</v>
      </c>
      <c r="G359" s="286" t="s">
        <v>897</v>
      </c>
      <c r="H359" s="272" t="s">
        <v>1531</v>
      </c>
      <c r="I359" s="272" t="s">
        <v>20</v>
      </c>
      <c r="J359" s="272" t="s">
        <v>17</v>
      </c>
      <c r="K359" s="272" t="s">
        <v>1559</v>
      </c>
      <c r="L359" s="272" t="s">
        <v>882</v>
      </c>
      <c r="M359" s="271" t="s">
        <v>2311</v>
      </c>
      <c r="N359" s="271" t="s">
        <v>1534</v>
      </c>
      <c r="O359" s="272" t="s">
        <v>74</v>
      </c>
      <c r="P359" s="286" t="s">
        <v>1535</v>
      </c>
      <c r="Q359" s="273"/>
    </row>
    <row r="360" spans="1:17" ht="51" x14ac:dyDescent="0.3">
      <c r="A360" s="270" t="s">
        <v>1527</v>
      </c>
      <c r="B360" s="274" t="s">
        <v>1582</v>
      </c>
      <c r="C360" s="274" t="s">
        <v>2323</v>
      </c>
      <c r="D360" s="274" t="s">
        <v>2324</v>
      </c>
      <c r="E360" s="287" t="s">
        <v>898</v>
      </c>
      <c r="F360" s="287" t="s">
        <v>899</v>
      </c>
      <c r="G360" s="287" t="s">
        <v>894</v>
      </c>
      <c r="H360" s="275" t="s">
        <v>1531</v>
      </c>
      <c r="I360" s="275" t="s">
        <v>20</v>
      </c>
      <c r="J360" s="275" t="s">
        <v>17</v>
      </c>
      <c r="K360" s="275" t="s">
        <v>1559</v>
      </c>
      <c r="L360" s="275" t="s">
        <v>882</v>
      </c>
      <c r="M360" s="274" t="s">
        <v>2314</v>
      </c>
      <c r="N360" s="274" t="s">
        <v>1534</v>
      </c>
      <c r="O360" s="275" t="s">
        <v>21</v>
      </c>
      <c r="P360" s="287" t="s">
        <v>1535</v>
      </c>
      <c r="Q360" s="276"/>
    </row>
    <row r="361" spans="1:17" ht="43.2" x14ac:dyDescent="0.3">
      <c r="A361" s="270" t="s">
        <v>1527</v>
      </c>
      <c r="B361" s="271" t="s">
        <v>2684</v>
      </c>
      <c r="C361" s="271" t="s">
        <v>2325</v>
      </c>
      <c r="D361" s="271" t="s">
        <v>2326</v>
      </c>
      <c r="E361" s="286" t="s">
        <v>900</v>
      </c>
      <c r="F361" s="286" t="s">
        <v>901</v>
      </c>
      <c r="G361" s="286" t="s">
        <v>897</v>
      </c>
      <c r="H361" s="272" t="s">
        <v>1531</v>
      </c>
      <c r="I361" s="272" t="s">
        <v>20</v>
      </c>
      <c r="J361" s="272" t="s">
        <v>17</v>
      </c>
      <c r="K361" s="272" t="s">
        <v>1559</v>
      </c>
      <c r="L361" s="272" t="s">
        <v>882</v>
      </c>
      <c r="M361" s="271" t="s">
        <v>2311</v>
      </c>
      <c r="N361" s="271" t="s">
        <v>1534</v>
      </c>
      <c r="O361" s="272" t="s">
        <v>74</v>
      </c>
      <c r="P361" s="286" t="s">
        <v>1535</v>
      </c>
      <c r="Q361" s="273"/>
    </row>
    <row r="362" spans="1:17" ht="43.2" x14ac:dyDescent="0.3">
      <c r="A362" s="270" t="s">
        <v>1527</v>
      </c>
      <c r="B362" s="274" t="s">
        <v>2327</v>
      </c>
      <c r="C362" s="274" t="s">
        <v>2328</v>
      </c>
      <c r="D362" s="274" t="s">
        <v>2329</v>
      </c>
      <c r="E362" s="287" t="s">
        <v>902</v>
      </c>
      <c r="F362" s="287" t="s">
        <v>903</v>
      </c>
      <c r="G362" s="287" t="s">
        <v>904</v>
      </c>
      <c r="H362" s="275" t="s">
        <v>1531</v>
      </c>
      <c r="I362" s="275" t="s">
        <v>20</v>
      </c>
      <c r="J362" s="275" t="s">
        <v>18</v>
      </c>
      <c r="K362" s="275" t="s">
        <v>1559</v>
      </c>
      <c r="L362" s="275" t="s">
        <v>882</v>
      </c>
      <c r="M362" s="274" t="s">
        <v>2311</v>
      </c>
      <c r="N362" s="274" t="s">
        <v>1534</v>
      </c>
      <c r="O362" s="275" t="s">
        <v>74</v>
      </c>
      <c r="P362" s="287" t="s">
        <v>1535</v>
      </c>
      <c r="Q362" s="276"/>
    </row>
    <row r="363" spans="1:17" ht="51" x14ac:dyDescent="0.3">
      <c r="A363" s="270" t="s">
        <v>1527</v>
      </c>
      <c r="B363" s="271" t="s">
        <v>2680</v>
      </c>
      <c r="C363" s="271" t="s">
        <v>2330</v>
      </c>
      <c r="D363" s="271" t="s">
        <v>2331</v>
      </c>
      <c r="E363" s="286" t="s">
        <v>905</v>
      </c>
      <c r="F363" s="286" t="s">
        <v>906</v>
      </c>
      <c r="G363" s="286" t="s">
        <v>907</v>
      </c>
      <c r="H363" s="272" t="s">
        <v>1531</v>
      </c>
      <c r="I363" s="272" t="s">
        <v>20</v>
      </c>
      <c r="J363" s="272" t="s">
        <v>17</v>
      </c>
      <c r="K363" s="272" t="s">
        <v>1559</v>
      </c>
      <c r="L363" s="272" t="s">
        <v>882</v>
      </c>
      <c r="M363" s="271" t="s">
        <v>2314</v>
      </c>
      <c r="N363" s="271" t="s">
        <v>1534</v>
      </c>
      <c r="O363" s="272" t="s">
        <v>21</v>
      </c>
      <c r="P363" s="286" t="s">
        <v>1535</v>
      </c>
      <c r="Q363" s="273"/>
    </row>
    <row r="364" spans="1:17" ht="43.2" x14ac:dyDescent="0.3">
      <c r="A364" s="270" t="s">
        <v>1527</v>
      </c>
      <c r="B364" s="274" t="s">
        <v>2327</v>
      </c>
      <c r="C364" s="274" t="s">
        <v>2332</v>
      </c>
      <c r="D364" s="274" t="s">
        <v>2333</v>
      </c>
      <c r="E364" s="287" t="s">
        <v>908</v>
      </c>
      <c r="F364" s="287" t="s">
        <v>909</v>
      </c>
      <c r="G364" s="287" t="s">
        <v>910</v>
      </c>
      <c r="H364" s="275" t="s">
        <v>1531</v>
      </c>
      <c r="I364" s="275" t="s">
        <v>20</v>
      </c>
      <c r="J364" s="275" t="s">
        <v>18</v>
      </c>
      <c r="K364" s="275" t="s">
        <v>1559</v>
      </c>
      <c r="L364" s="275" t="s">
        <v>882</v>
      </c>
      <c r="M364" s="274" t="s">
        <v>2311</v>
      </c>
      <c r="N364" s="274" t="s">
        <v>1534</v>
      </c>
      <c r="O364" s="275" t="s">
        <v>74</v>
      </c>
      <c r="P364" s="287" t="s">
        <v>1535</v>
      </c>
      <c r="Q364" s="276"/>
    </row>
    <row r="365" spans="1:17" ht="43.2" x14ac:dyDescent="0.3">
      <c r="A365" s="270" t="s">
        <v>1527</v>
      </c>
      <c r="B365" s="271" t="s">
        <v>2680</v>
      </c>
      <c r="C365" s="271" t="s">
        <v>2334</v>
      </c>
      <c r="D365" s="271" t="s">
        <v>2335</v>
      </c>
      <c r="E365" s="286" t="s">
        <v>911</v>
      </c>
      <c r="F365" s="286" t="s">
        <v>912</v>
      </c>
      <c r="G365" s="286" t="s">
        <v>913</v>
      </c>
      <c r="H365" s="272" t="s">
        <v>1531</v>
      </c>
      <c r="I365" s="272" t="s">
        <v>20</v>
      </c>
      <c r="J365" s="272" t="s">
        <v>17</v>
      </c>
      <c r="K365" s="272" t="s">
        <v>1559</v>
      </c>
      <c r="L365" s="272" t="s">
        <v>882</v>
      </c>
      <c r="M365" s="271" t="s">
        <v>2311</v>
      </c>
      <c r="N365" s="271" t="s">
        <v>1534</v>
      </c>
      <c r="O365" s="272" t="s">
        <v>25</v>
      </c>
      <c r="P365" s="286" t="s">
        <v>1535</v>
      </c>
      <c r="Q365" s="273"/>
    </row>
    <row r="366" spans="1:17" ht="51" x14ac:dyDescent="0.3">
      <c r="A366" s="270" t="s">
        <v>1527</v>
      </c>
      <c r="B366" s="274" t="s">
        <v>2327</v>
      </c>
      <c r="C366" s="274" t="s">
        <v>2336</v>
      </c>
      <c r="D366" s="274" t="s">
        <v>2337</v>
      </c>
      <c r="E366" s="287" t="s">
        <v>914</v>
      </c>
      <c r="F366" s="287" t="s">
        <v>915</v>
      </c>
      <c r="G366" s="287" t="s">
        <v>916</v>
      </c>
      <c r="H366" s="275" t="s">
        <v>1531</v>
      </c>
      <c r="I366" s="275" t="s">
        <v>20</v>
      </c>
      <c r="J366" s="275" t="s">
        <v>18</v>
      </c>
      <c r="K366" s="275" t="s">
        <v>1559</v>
      </c>
      <c r="L366" s="275" t="s">
        <v>882</v>
      </c>
      <c r="M366" s="274" t="s">
        <v>2314</v>
      </c>
      <c r="N366" s="274" t="s">
        <v>1534</v>
      </c>
      <c r="O366" s="275" t="s">
        <v>21</v>
      </c>
      <c r="P366" s="287" t="s">
        <v>1535</v>
      </c>
      <c r="Q366" s="276"/>
    </row>
    <row r="367" spans="1:17" ht="51" x14ac:dyDescent="0.3">
      <c r="A367" s="270" t="s">
        <v>1527</v>
      </c>
      <c r="B367" s="271" t="s">
        <v>2684</v>
      </c>
      <c r="C367" s="271" t="s">
        <v>2338</v>
      </c>
      <c r="D367" s="271" t="s">
        <v>2339</v>
      </c>
      <c r="E367" s="286" t="s">
        <v>917</v>
      </c>
      <c r="F367" s="286" t="s">
        <v>918</v>
      </c>
      <c r="G367" s="286" t="s">
        <v>919</v>
      </c>
      <c r="H367" s="272" t="s">
        <v>1531</v>
      </c>
      <c r="I367" s="272" t="s">
        <v>20</v>
      </c>
      <c r="J367" s="272" t="s">
        <v>17</v>
      </c>
      <c r="K367" s="272" t="s">
        <v>1559</v>
      </c>
      <c r="L367" s="272" t="s">
        <v>882</v>
      </c>
      <c r="M367" s="271" t="s">
        <v>2314</v>
      </c>
      <c r="N367" s="271" t="s">
        <v>1534</v>
      </c>
      <c r="O367" s="272" t="s">
        <v>21</v>
      </c>
      <c r="P367" s="286" t="s">
        <v>1535</v>
      </c>
      <c r="Q367" s="273"/>
    </row>
    <row r="368" spans="1:17" ht="51" x14ac:dyDescent="0.3">
      <c r="A368" s="270" t="s">
        <v>1527</v>
      </c>
      <c r="B368" s="274" t="s">
        <v>2340</v>
      </c>
      <c r="C368" s="274"/>
      <c r="D368" s="274" t="s">
        <v>2341</v>
      </c>
      <c r="E368" s="287" t="s">
        <v>920</v>
      </c>
      <c r="F368" s="287" t="s">
        <v>921</v>
      </c>
      <c r="G368" s="287" t="s">
        <v>922</v>
      </c>
      <c r="H368" s="275" t="s">
        <v>1531</v>
      </c>
      <c r="I368" s="275" t="s">
        <v>16</v>
      </c>
      <c r="J368" s="275" t="s">
        <v>18</v>
      </c>
      <c r="K368" s="275" t="s">
        <v>1559</v>
      </c>
      <c r="L368" s="275" t="s">
        <v>882</v>
      </c>
      <c r="M368" s="274" t="s">
        <v>2314</v>
      </c>
      <c r="N368" s="274" t="s">
        <v>1534</v>
      </c>
      <c r="O368" s="275" t="s">
        <v>21</v>
      </c>
      <c r="P368" s="287" t="s">
        <v>1535</v>
      </c>
      <c r="Q368" s="276"/>
    </row>
    <row r="369" spans="1:17" ht="51" x14ac:dyDescent="0.3">
      <c r="A369" s="270" t="s">
        <v>1527</v>
      </c>
      <c r="B369" s="271" t="s">
        <v>2684</v>
      </c>
      <c r="C369" s="271"/>
      <c r="D369" s="271" t="s">
        <v>2342</v>
      </c>
      <c r="E369" s="286" t="s">
        <v>923</v>
      </c>
      <c r="F369" s="286" t="s">
        <v>924</v>
      </c>
      <c r="G369" s="286" t="s">
        <v>925</v>
      </c>
      <c r="H369" s="272" t="s">
        <v>1531</v>
      </c>
      <c r="I369" s="272" t="s">
        <v>16</v>
      </c>
      <c r="J369" s="272" t="s">
        <v>17</v>
      </c>
      <c r="K369" s="272" t="s">
        <v>1559</v>
      </c>
      <c r="L369" s="272" t="s">
        <v>882</v>
      </c>
      <c r="M369" s="271" t="s">
        <v>2314</v>
      </c>
      <c r="N369" s="271" t="s">
        <v>1534</v>
      </c>
      <c r="O369" s="272" t="s">
        <v>21</v>
      </c>
      <c r="P369" s="286" t="s">
        <v>1535</v>
      </c>
      <c r="Q369" s="273"/>
    </row>
    <row r="370" spans="1:17" ht="51" x14ac:dyDescent="0.3">
      <c r="A370" s="270" t="s">
        <v>1527</v>
      </c>
      <c r="B370" s="274" t="s">
        <v>2684</v>
      </c>
      <c r="C370" s="274"/>
      <c r="D370" s="274" t="s">
        <v>2343</v>
      </c>
      <c r="E370" s="287" t="s">
        <v>926</v>
      </c>
      <c r="F370" s="287" t="s">
        <v>927</v>
      </c>
      <c r="G370" s="287" t="s">
        <v>928</v>
      </c>
      <c r="H370" s="275" t="s">
        <v>1531</v>
      </c>
      <c r="I370" s="275" t="s">
        <v>16</v>
      </c>
      <c r="J370" s="275" t="s">
        <v>17</v>
      </c>
      <c r="K370" s="275" t="s">
        <v>1559</v>
      </c>
      <c r="L370" s="275" t="s">
        <v>882</v>
      </c>
      <c r="M370" s="274" t="s">
        <v>2314</v>
      </c>
      <c r="N370" s="274" t="s">
        <v>1534</v>
      </c>
      <c r="O370" s="275" t="s">
        <v>21</v>
      </c>
      <c r="P370" s="287" t="s">
        <v>1535</v>
      </c>
      <c r="Q370" s="276"/>
    </row>
    <row r="371" spans="1:17" ht="51" x14ac:dyDescent="0.3">
      <c r="A371" s="270" t="s">
        <v>1527</v>
      </c>
      <c r="B371" s="271" t="s">
        <v>1593</v>
      </c>
      <c r="C371" s="271"/>
      <c r="D371" s="271" t="s">
        <v>2344</v>
      </c>
      <c r="E371" s="286" t="s">
        <v>929</v>
      </c>
      <c r="F371" s="286" t="s">
        <v>930</v>
      </c>
      <c r="G371" s="286" t="s">
        <v>931</v>
      </c>
      <c r="H371" s="272" t="s">
        <v>1531</v>
      </c>
      <c r="I371" s="272" t="s">
        <v>16</v>
      </c>
      <c r="J371" s="272" t="s">
        <v>18</v>
      </c>
      <c r="K371" s="272" t="s">
        <v>1559</v>
      </c>
      <c r="L371" s="272" t="s">
        <v>882</v>
      </c>
      <c r="M371" s="271" t="s">
        <v>2314</v>
      </c>
      <c r="N371" s="271" t="s">
        <v>1534</v>
      </c>
      <c r="O371" s="272" t="s">
        <v>21</v>
      </c>
      <c r="P371" s="286" t="s">
        <v>1535</v>
      </c>
      <c r="Q371" s="273"/>
    </row>
    <row r="372" spans="1:17" ht="43.2" x14ac:dyDescent="0.3">
      <c r="A372" s="270" t="s">
        <v>1527</v>
      </c>
      <c r="B372" s="274" t="s">
        <v>1685</v>
      </c>
      <c r="C372" s="274"/>
      <c r="D372" s="274" t="s">
        <v>2345</v>
      </c>
      <c r="E372" s="287" t="s">
        <v>932</v>
      </c>
      <c r="F372" s="287" t="s">
        <v>933</v>
      </c>
      <c r="G372" s="287" t="s">
        <v>934</v>
      </c>
      <c r="H372" s="275" t="s">
        <v>1531</v>
      </c>
      <c r="I372" s="275" t="s">
        <v>16</v>
      </c>
      <c r="J372" s="275" t="s">
        <v>17</v>
      </c>
      <c r="K372" s="275" t="s">
        <v>1569</v>
      </c>
      <c r="L372" s="275" t="s">
        <v>301</v>
      </c>
      <c r="M372" s="274" t="s">
        <v>1771</v>
      </c>
      <c r="N372" s="274" t="s">
        <v>1534</v>
      </c>
      <c r="O372" s="275"/>
      <c r="P372" s="287" t="s">
        <v>1535</v>
      </c>
      <c r="Q372" s="276"/>
    </row>
    <row r="373" spans="1:17" ht="43.2" x14ac:dyDescent="0.3">
      <c r="A373" s="270" t="s">
        <v>1527</v>
      </c>
      <c r="B373" s="271" t="s">
        <v>2346</v>
      </c>
      <c r="C373" s="271" t="s">
        <v>2347</v>
      </c>
      <c r="D373" s="271" t="s">
        <v>2348</v>
      </c>
      <c r="E373" s="286" t="s">
        <v>935</v>
      </c>
      <c r="F373" s="286" t="s">
        <v>936</v>
      </c>
      <c r="G373" s="286" t="s">
        <v>937</v>
      </c>
      <c r="H373" s="272" t="s">
        <v>1637</v>
      </c>
      <c r="I373" s="272" t="s">
        <v>20</v>
      </c>
      <c r="J373" s="272" t="s">
        <v>17</v>
      </c>
      <c r="K373" s="272" t="s">
        <v>1632</v>
      </c>
      <c r="L373" s="272" t="s">
        <v>245</v>
      </c>
      <c r="M373" s="271" t="s">
        <v>2349</v>
      </c>
      <c r="N373" s="271" t="s">
        <v>1567</v>
      </c>
      <c r="O373" s="272"/>
      <c r="P373" s="286" t="s">
        <v>1535</v>
      </c>
      <c r="Q373" s="273"/>
    </row>
    <row r="374" spans="1:17" ht="43.2" x14ac:dyDescent="0.3">
      <c r="A374" s="270" t="s">
        <v>1527</v>
      </c>
      <c r="B374" s="274" t="s">
        <v>2739</v>
      </c>
      <c r="C374" s="274"/>
      <c r="D374" s="274" t="s">
        <v>2350</v>
      </c>
      <c r="E374" s="287" t="s">
        <v>2740</v>
      </c>
      <c r="F374" s="287" t="s">
        <v>938</v>
      </c>
      <c r="G374" s="287" t="s">
        <v>939</v>
      </c>
      <c r="H374" s="275" t="s">
        <v>1531</v>
      </c>
      <c r="I374" s="275" t="s">
        <v>16</v>
      </c>
      <c r="J374" s="275" t="s">
        <v>17</v>
      </c>
      <c r="K374" s="275" t="s">
        <v>1532</v>
      </c>
      <c r="L374" s="275" t="s">
        <v>476</v>
      </c>
      <c r="M374" s="274" t="s">
        <v>2351</v>
      </c>
      <c r="N374" s="274" t="s">
        <v>1534</v>
      </c>
      <c r="O374" s="275" t="s">
        <v>24</v>
      </c>
      <c r="P374" s="287" t="s">
        <v>1535</v>
      </c>
      <c r="Q374" s="276"/>
    </row>
    <row r="375" spans="1:17" ht="43.2" x14ac:dyDescent="0.3">
      <c r="A375" s="270" t="s">
        <v>1527</v>
      </c>
      <c r="B375" s="271" t="s">
        <v>2732</v>
      </c>
      <c r="C375" s="271"/>
      <c r="D375" s="271" t="s">
        <v>2352</v>
      </c>
      <c r="E375" s="286" t="s">
        <v>940</v>
      </c>
      <c r="F375" s="286" t="s">
        <v>941</v>
      </c>
      <c r="G375" s="286" t="s">
        <v>942</v>
      </c>
      <c r="H375" s="272" t="s">
        <v>1531</v>
      </c>
      <c r="I375" s="272" t="s">
        <v>16</v>
      </c>
      <c r="J375" s="272" t="s">
        <v>17</v>
      </c>
      <c r="K375" s="272" t="s">
        <v>1569</v>
      </c>
      <c r="L375" s="272" t="s">
        <v>301</v>
      </c>
      <c r="M375" s="271" t="s">
        <v>2353</v>
      </c>
      <c r="N375" s="271" t="s">
        <v>1534</v>
      </c>
      <c r="O375" s="272" t="s">
        <v>24</v>
      </c>
      <c r="P375" s="286" t="s">
        <v>1535</v>
      </c>
      <c r="Q375" s="273"/>
    </row>
    <row r="376" spans="1:17" ht="43.2" x14ac:dyDescent="0.3">
      <c r="A376" s="270" t="s">
        <v>1527</v>
      </c>
      <c r="B376" s="274" t="s">
        <v>2732</v>
      </c>
      <c r="C376" s="274"/>
      <c r="D376" s="274" t="s">
        <v>2354</v>
      </c>
      <c r="E376" s="287" t="s">
        <v>1286</v>
      </c>
      <c r="F376" s="287" t="s">
        <v>1287</v>
      </c>
      <c r="G376" s="287" t="s">
        <v>1288</v>
      </c>
      <c r="H376" s="275" t="s">
        <v>1693</v>
      </c>
      <c r="I376" s="275" t="s">
        <v>16</v>
      </c>
      <c r="J376" s="275" t="s">
        <v>17</v>
      </c>
      <c r="K376" s="275" t="s">
        <v>1569</v>
      </c>
      <c r="L376" s="275" t="s">
        <v>301</v>
      </c>
      <c r="M376" s="274" t="s">
        <v>2353</v>
      </c>
      <c r="N376" s="274" t="s">
        <v>1534</v>
      </c>
      <c r="O376" s="275" t="s">
        <v>24</v>
      </c>
      <c r="P376" s="287" t="s">
        <v>1535</v>
      </c>
      <c r="Q376" s="276"/>
    </row>
    <row r="377" spans="1:17" ht="43.2" x14ac:dyDescent="0.3">
      <c r="A377" s="270" t="s">
        <v>1527</v>
      </c>
      <c r="B377" s="271" t="s">
        <v>2694</v>
      </c>
      <c r="C377" s="271"/>
      <c r="D377" s="271" t="s">
        <v>2355</v>
      </c>
      <c r="E377" s="286" t="s">
        <v>943</v>
      </c>
      <c r="F377" s="286" t="s">
        <v>2356</v>
      </c>
      <c r="G377" s="286" t="s">
        <v>2357</v>
      </c>
      <c r="H377" s="272" t="s">
        <v>1531</v>
      </c>
      <c r="I377" s="272" t="s">
        <v>16</v>
      </c>
      <c r="J377" s="272" t="s">
        <v>17</v>
      </c>
      <c r="K377" s="272" t="s">
        <v>1569</v>
      </c>
      <c r="L377" s="272" t="s">
        <v>72</v>
      </c>
      <c r="M377" s="271" t="s">
        <v>1570</v>
      </c>
      <c r="N377" s="271" t="s">
        <v>1534</v>
      </c>
      <c r="O377" s="272" t="s">
        <v>1571</v>
      </c>
      <c r="P377" s="286" t="s">
        <v>1535</v>
      </c>
      <c r="Q377" s="273"/>
    </row>
    <row r="378" spans="1:17" ht="43.2" x14ac:dyDescent="0.3">
      <c r="A378" s="270" t="s">
        <v>1527</v>
      </c>
      <c r="B378" s="276"/>
      <c r="C378" s="274"/>
      <c r="D378" s="274" t="s">
        <v>2741</v>
      </c>
      <c r="E378" s="287" t="s">
        <v>2742</v>
      </c>
      <c r="F378" s="287" t="s">
        <v>2743</v>
      </c>
      <c r="G378" s="287" t="s">
        <v>2744</v>
      </c>
      <c r="H378" s="275" t="s">
        <v>1531</v>
      </c>
      <c r="I378" s="275" t="s">
        <v>16</v>
      </c>
      <c r="J378" s="275" t="s">
        <v>18</v>
      </c>
      <c r="K378" s="275" t="s">
        <v>2202</v>
      </c>
      <c r="L378" s="275"/>
      <c r="M378" s="274" t="s">
        <v>1869</v>
      </c>
      <c r="N378" s="274" t="s">
        <v>1534</v>
      </c>
      <c r="O378" s="275" t="s">
        <v>2704</v>
      </c>
      <c r="P378" s="287" t="s">
        <v>1535</v>
      </c>
      <c r="Q378" s="276"/>
    </row>
    <row r="379" spans="1:17" ht="43.2" x14ac:dyDescent="0.3">
      <c r="A379" s="270" t="s">
        <v>1527</v>
      </c>
      <c r="B379" s="271" t="s">
        <v>1576</v>
      </c>
      <c r="C379" s="271"/>
      <c r="D379" s="271" t="s">
        <v>2358</v>
      </c>
      <c r="E379" s="286" t="s">
        <v>944</v>
      </c>
      <c r="F379" s="286" t="s">
        <v>2359</v>
      </c>
      <c r="G379" s="286" t="s">
        <v>2360</v>
      </c>
      <c r="H379" s="272" t="s">
        <v>1531</v>
      </c>
      <c r="I379" s="272" t="s">
        <v>16</v>
      </c>
      <c r="J379" s="272" t="s">
        <v>17</v>
      </c>
      <c r="K379" s="272" t="s">
        <v>1569</v>
      </c>
      <c r="L379" s="272" t="s">
        <v>72</v>
      </c>
      <c r="M379" s="271" t="s">
        <v>1570</v>
      </c>
      <c r="N379" s="271" t="s">
        <v>1534</v>
      </c>
      <c r="O379" s="272" t="s">
        <v>1571</v>
      </c>
      <c r="P379" s="286" t="s">
        <v>1535</v>
      </c>
      <c r="Q379" s="273"/>
    </row>
    <row r="380" spans="1:17" ht="43.2" x14ac:dyDescent="0.3">
      <c r="A380" s="270" t="s">
        <v>1527</v>
      </c>
      <c r="B380" s="274" t="s">
        <v>2653</v>
      </c>
      <c r="C380" s="274"/>
      <c r="D380" s="274" t="s">
        <v>2361</v>
      </c>
      <c r="E380" s="287" t="s">
        <v>945</v>
      </c>
      <c r="F380" s="287" t="s">
        <v>946</v>
      </c>
      <c r="G380" s="287" t="s">
        <v>947</v>
      </c>
      <c r="H380" s="275" t="s">
        <v>1531</v>
      </c>
      <c r="I380" s="275" t="s">
        <v>16</v>
      </c>
      <c r="J380" s="275" t="s">
        <v>17</v>
      </c>
      <c r="K380" s="275" t="s">
        <v>1569</v>
      </c>
      <c r="L380" s="275" t="s">
        <v>1386</v>
      </c>
      <c r="M380" s="274" t="s">
        <v>2362</v>
      </c>
      <c r="N380" s="274" t="s">
        <v>1534</v>
      </c>
      <c r="O380" s="275" t="s">
        <v>24</v>
      </c>
      <c r="P380" s="287" t="s">
        <v>1535</v>
      </c>
      <c r="Q380" s="276"/>
    </row>
    <row r="381" spans="1:17" ht="43.2" x14ac:dyDescent="0.3">
      <c r="A381" s="270" t="s">
        <v>1527</v>
      </c>
      <c r="B381" s="271" t="s">
        <v>2653</v>
      </c>
      <c r="C381" s="271"/>
      <c r="D381" s="271" t="s">
        <v>2363</v>
      </c>
      <c r="E381" s="286" t="s">
        <v>948</v>
      </c>
      <c r="F381" s="286" t="s">
        <v>949</v>
      </c>
      <c r="G381" s="286" t="s">
        <v>950</v>
      </c>
      <c r="H381" s="272" t="s">
        <v>1531</v>
      </c>
      <c r="I381" s="272" t="s">
        <v>16</v>
      </c>
      <c r="J381" s="272" t="s">
        <v>17</v>
      </c>
      <c r="K381" s="272" t="s">
        <v>1569</v>
      </c>
      <c r="L381" s="272" t="s">
        <v>1386</v>
      </c>
      <c r="M381" s="271" t="s">
        <v>2362</v>
      </c>
      <c r="N381" s="271" t="s">
        <v>1534</v>
      </c>
      <c r="O381" s="272"/>
      <c r="P381" s="286" t="s">
        <v>1535</v>
      </c>
      <c r="Q381" s="273"/>
    </row>
    <row r="382" spans="1:17" ht="43.2" x14ac:dyDescent="0.3">
      <c r="A382" s="270" t="s">
        <v>1527</v>
      </c>
      <c r="B382" s="274" t="s">
        <v>2653</v>
      </c>
      <c r="C382" s="274"/>
      <c r="D382" s="274" t="s">
        <v>2364</v>
      </c>
      <c r="E382" s="287" t="s">
        <v>951</v>
      </c>
      <c r="F382" s="287" t="s">
        <v>952</v>
      </c>
      <c r="G382" s="287" t="s">
        <v>953</v>
      </c>
      <c r="H382" s="275" t="s">
        <v>1531</v>
      </c>
      <c r="I382" s="275" t="s">
        <v>16</v>
      </c>
      <c r="J382" s="275" t="s">
        <v>17</v>
      </c>
      <c r="K382" s="275" t="s">
        <v>1569</v>
      </c>
      <c r="L382" s="275" t="s">
        <v>1386</v>
      </c>
      <c r="M382" s="274" t="s">
        <v>2362</v>
      </c>
      <c r="N382" s="274" t="s">
        <v>1534</v>
      </c>
      <c r="O382" s="275"/>
      <c r="P382" s="287" t="s">
        <v>1535</v>
      </c>
      <c r="Q382" s="276"/>
    </row>
    <row r="383" spans="1:17" ht="43.2" x14ac:dyDescent="0.3">
      <c r="A383" s="270" t="s">
        <v>1527</v>
      </c>
      <c r="B383" s="271" t="s">
        <v>2656</v>
      </c>
      <c r="C383" s="271"/>
      <c r="D383" s="271" t="s">
        <v>2365</v>
      </c>
      <c r="E383" s="286" t="s">
        <v>954</v>
      </c>
      <c r="F383" s="286" t="s">
        <v>955</v>
      </c>
      <c r="G383" s="286" t="s">
        <v>956</v>
      </c>
      <c r="H383" s="272" t="s">
        <v>1531</v>
      </c>
      <c r="I383" s="272" t="s">
        <v>16</v>
      </c>
      <c r="J383" s="272" t="s">
        <v>17</v>
      </c>
      <c r="K383" s="272" t="s">
        <v>1569</v>
      </c>
      <c r="L383" s="272" t="s">
        <v>1386</v>
      </c>
      <c r="M383" s="271" t="s">
        <v>2362</v>
      </c>
      <c r="N383" s="271" t="s">
        <v>1534</v>
      </c>
      <c r="O383" s="272" t="s">
        <v>208</v>
      </c>
      <c r="P383" s="286" t="s">
        <v>1535</v>
      </c>
      <c r="Q383" s="273"/>
    </row>
    <row r="384" spans="1:17" ht="43.2" x14ac:dyDescent="0.3">
      <c r="A384" s="270" t="s">
        <v>1527</v>
      </c>
      <c r="B384" s="274" t="s">
        <v>2680</v>
      </c>
      <c r="C384" s="274"/>
      <c r="D384" s="274" t="s">
        <v>2366</v>
      </c>
      <c r="E384" s="287" t="s">
        <v>957</v>
      </c>
      <c r="F384" s="287" t="s">
        <v>958</v>
      </c>
      <c r="G384" s="287" t="s">
        <v>959</v>
      </c>
      <c r="H384" s="275" t="s">
        <v>1531</v>
      </c>
      <c r="I384" s="275" t="s">
        <v>16</v>
      </c>
      <c r="J384" s="275" t="s">
        <v>17</v>
      </c>
      <c r="K384" s="275" t="s">
        <v>1559</v>
      </c>
      <c r="L384" s="275" t="s">
        <v>87</v>
      </c>
      <c r="M384" s="274" t="s">
        <v>2640</v>
      </c>
      <c r="N384" s="274" t="s">
        <v>1534</v>
      </c>
      <c r="O384" s="275" t="s">
        <v>88</v>
      </c>
      <c r="P384" s="287" t="s">
        <v>1535</v>
      </c>
      <c r="Q384" s="276"/>
    </row>
    <row r="385" spans="1:17" ht="43.2" x14ac:dyDescent="0.3">
      <c r="A385" s="270" t="s">
        <v>1527</v>
      </c>
      <c r="B385" s="273"/>
      <c r="C385" s="271"/>
      <c r="D385" s="271" t="s">
        <v>2745</v>
      </c>
      <c r="E385" s="286" t="s">
        <v>2746</v>
      </c>
      <c r="F385" s="286" t="s">
        <v>2747</v>
      </c>
      <c r="G385" s="286" t="s">
        <v>2748</v>
      </c>
      <c r="H385" s="272" t="s">
        <v>1531</v>
      </c>
      <c r="I385" s="272" t="s">
        <v>16</v>
      </c>
      <c r="J385" s="272" t="s">
        <v>18</v>
      </c>
      <c r="K385" s="272" t="s">
        <v>1532</v>
      </c>
      <c r="L385" s="272" t="s">
        <v>841</v>
      </c>
      <c r="M385" s="271" t="s">
        <v>2749</v>
      </c>
      <c r="N385" s="271" t="s">
        <v>1534</v>
      </c>
      <c r="O385" s="272" t="s">
        <v>2750</v>
      </c>
      <c r="P385" s="286" t="s">
        <v>1535</v>
      </c>
      <c r="Q385" s="273"/>
    </row>
    <row r="386" spans="1:17" ht="43.2" x14ac:dyDescent="0.3">
      <c r="A386" s="270" t="s">
        <v>1527</v>
      </c>
      <c r="B386" s="276"/>
      <c r="C386" s="274"/>
      <c r="D386" s="274" t="s">
        <v>2751</v>
      </c>
      <c r="E386" s="287" t="s">
        <v>2752</v>
      </c>
      <c r="F386" s="287" t="s">
        <v>2753</v>
      </c>
      <c r="G386" s="287" t="s">
        <v>2754</v>
      </c>
      <c r="H386" s="275" t="s">
        <v>1531</v>
      </c>
      <c r="I386" s="275" t="s">
        <v>16</v>
      </c>
      <c r="J386" s="275" t="s">
        <v>18</v>
      </c>
      <c r="K386" s="275" t="s">
        <v>1532</v>
      </c>
      <c r="L386" s="275" t="s">
        <v>841</v>
      </c>
      <c r="M386" s="274" t="s">
        <v>2749</v>
      </c>
      <c r="N386" s="274" t="s">
        <v>1534</v>
      </c>
      <c r="O386" s="275" t="s">
        <v>2750</v>
      </c>
      <c r="P386" s="287" t="s">
        <v>1535</v>
      </c>
      <c r="Q386" s="276"/>
    </row>
    <row r="387" spans="1:17" ht="43.2" x14ac:dyDescent="0.3">
      <c r="A387" s="270" t="s">
        <v>1527</v>
      </c>
      <c r="B387" s="273"/>
      <c r="C387" s="271"/>
      <c r="D387" s="271" t="s">
        <v>2755</v>
      </c>
      <c r="E387" s="286" t="s">
        <v>2756</v>
      </c>
      <c r="F387" s="286" t="s">
        <v>2757</v>
      </c>
      <c r="G387" s="286" t="s">
        <v>2758</v>
      </c>
      <c r="H387" s="272" t="s">
        <v>1531</v>
      </c>
      <c r="I387" s="272" t="s">
        <v>16</v>
      </c>
      <c r="J387" s="272" t="s">
        <v>18</v>
      </c>
      <c r="K387" s="272" t="s">
        <v>1532</v>
      </c>
      <c r="L387" s="272" t="s">
        <v>841</v>
      </c>
      <c r="M387" s="271" t="s">
        <v>2749</v>
      </c>
      <c r="N387" s="271" t="s">
        <v>1534</v>
      </c>
      <c r="O387" s="272" t="s">
        <v>2750</v>
      </c>
      <c r="P387" s="286" t="s">
        <v>1535</v>
      </c>
      <c r="Q387" s="273"/>
    </row>
    <row r="388" spans="1:17" ht="43.2" x14ac:dyDescent="0.3">
      <c r="A388" s="270" t="s">
        <v>1527</v>
      </c>
      <c r="B388" s="276"/>
      <c r="C388" s="274"/>
      <c r="D388" s="274" t="s">
        <v>2759</v>
      </c>
      <c r="E388" s="287" t="s">
        <v>2760</v>
      </c>
      <c r="F388" s="287" t="s">
        <v>2761</v>
      </c>
      <c r="G388" s="287" t="s">
        <v>2762</v>
      </c>
      <c r="H388" s="275" t="s">
        <v>1531</v>
      </c>
      <c r="I388" s="275" t="s">
        <v>16</v>
      </c>
      <c r="J388" s="275" t="s">
        <v>18</v>
      </c>
      <c r="K388" s="275" t="s">
        <v>1532</v>
      </c>
      <c r="L388" s="275" t="s">
        <v>841</v>
      </c>
      <c r="M388" s="274" t="s">
        <v>2749</v>
      </c>
      <c r="N388" s="274" t="s">
        <v>1534</v>
      </c>
      <c r="O388" s="275" t="s">
        <v>2750</v>
      </c>
      <c r="P388" s="287" t="s">
        <v>1535</v>
      </c>
      <c r="Q388" s="276"/>
    </row>
    <row r="389" spans="1:17" ht="43.2" x14ac:dyDescent="0.3">
      <c r="A389" s="270" t="s">
        <v>1527</v>
      </c>
      <c r="B389" s="273"/>
      <c r="C389" s="271"/>
      <c r="D389" s="271" t="s">
        <v>2763</v>
      </c>
      <c r="E389" s="286" t="s">
        <v>2764</v>
      </c>
      <c r="F389" s="286" t="s">
        <v>2765</v>
      </c>
      <c r="G389" s="286" t="s">
        <v>2766</v>
      </c>
      <c r="H389" s="272" t="s">
        <v>1531</v>
      </c>
      <c r="I389" s="272" t="s">
        <v>16</v>
      </c>
      <c r="J389" s="272" t="s">
        <v>18</v>
      </c>
      <c r="K389" s="272" t="s">
        <v>1532</v>
      </c>
      <c r="L389" s="272" t="s">
        <v>841</v>
      </c>
      <c r="M389" s="271" t="s">
        <v>2749</v>
      </c>
      <c r="N389" s="271" t="s">
        <v>1534</v>
      </c>
      <c r="O389" s="272" t="s">
        <v>2750</v>
      </c>
      <c r="P389" s="286" t="s">
        <v>1535</v>
      </c>
      <c r="Q389" s="273"/>
    </row>
    <row r="390" spans="1:17" ht="43.2" x14ac:dyDescent="0.3">
      <c r="A390" s="270" t="s">
        <v>1527</v>
      </c>
      <c r="B390" s="274" t="s">
        <v>2731</v>
      </c>
      <c r="C390" s="274"/>
      <c r="D390" s="274" t="s">
        <v>2368</v>
      </c>
      <c r="E390" s="287" t="s">
        <v>960</v>
      </c>
      <c r="F390" s="287" t="s">
        <v>961</v>
      </c>
      <c r="G390" s="287" t="s">
        <v>962</v>
      </c>
      <c r="H390" s="275" t="s">
        <v>1531</v>
      </c>
      <c r="I390" s="275" t="s">
        <v>16</v>
      </c>
      <c r="J390" s="275" t="s">
        <v>17</v>
      </c>
      <c r="K390" s="275" t="s">
        <v>1532</v>
      </c>
      <c r="L390" s="275" t="s">
        <v>841</v>
      </c>
      <c r="M390" s="274" t="s">
        <v>2369</v>
      </c>
      <c r="N390" s="274" t="s">
        <v>1534</v>
      </c>
      <c r="O390" s="275" t="s">
        <v>162</v>
      </c>
      <c r="P390" s="287" t="s">
        <v>1535</v>
      </c>
      <c r="Q390" s="276"/>
    </row>
    <row r="391" spans="1:17" ht="43.2" x14ac:dyDescent="0.3">
      <c r="A391" s="270" t="s">
        <v>1527</v>
      </c>
      <c r="B391" s="271" t="s">
        <v>2367</v>
      </c>
      <c r="C391" s="271"/>
      <c r="D391" s="271" t="s">
        <v>2370</v>
      </c>
      <c r="E391" s="286" t="s">
        <v>963</v>
      </c>
      <c r="F391" s="286" t="s">
        <v>964</v>
      </c>
      <c r="G391" s="286" t="s">
        <v>965</v>
      </c>
      <c r="H391" s="272" t="s">
        <v>1531</v>
      </c>
      <c r="I391" s="272" t="s">
        <v>16</v>
      </c>
      <c r="J391" s="272" t="s">
        <v>18</v>
      </c>
      <c r="K391" s="272" t="s">
        <v>1532</v>
      </c>
      <c r="L391" s="272" t="s">
        <v>841</v>
      </c>
      <c r="M391" s="271" t="s">
        <v>2371</v>
      </c>
      <c r="N391" s="271" t="s">
        <v>1534</v>
      </c>
      <c r="O391" s="272" t="s">
        <v>162</v>
      </c>
      <c r="P391" s="286" t="s">
        <v>1535</v>
      </c>
      <c r="Q391" s="273"/>
    </row>
    <row r="392" spans="1:17" ht="43.2" x14ac:dyDescent="0.3">
      <c r="A392" s="270" t="s">
        <v>1527</v>
      </c>
      <c r="B392" s="274" t="s">
        <v>2731</v>
      </c>
      <c r="C392" s="274"/>
      <c r="D392" s="274" t="s">
        <v>2372</v>
      </c>
      <c r="E392" s="287" t="s">
        <v>966</v>
      </c>
      <c r="F392" s="287" t="s">
        <v>967</v>
      </c>
      <c r="G392" s="287" t="s">
        <v>968</v>
      </c>
      <c r="H392" s="275" t="s">
        <v>1531</v>
      </c>
      <c r="I392" s="275" t="s">
        <v>16</v>
      </c>
      <c r="J392" s="275" t="s">
        <v>17</v>
      </c>
      <c r="K392" s="275" t="s">
        <v>1532</v>
      </c>
      <c r="L392" s="275" t="s">
        <v>841</v>
      </c>
      <c r="M392" s="274" t="s">
        <v>2369</v>
      </c>
      <c r="N392" s="274" t="s">
        <v>1534</v>
      </c>
      <c r="O392" s="275" t="s">
        <v>23</v>
      </c>
      <c r="P392" s="287" t="s">
        <v>1535</v>
      </c>
      <c r="Q392" s="276"/>
    </row>
    <row r="393" spans="1:17" ht="43.2" x14ac:dyDescent="0.3">
      <c r="A393" s="270" t="s">
        <v>1527</v>
      </c>
      <c r="B393" s="271" t="s">
        <v>1921</v>
      </c>
      <c r="C393" s="271"/>
      <c r="D393" s="271" t="s">
        <v>2373</v>
      </c>
      <c r="E393" s="286" t="s">
        <v>969</v>
      </c>
      <c r="F393" s="286" t="s">
        <v>970</v>
      </c>
      <c r="G393" s="286" t="s">
        <v>971</v>
      </c>
      <c r="H393" s="272" t="s">
        <v>1531</v>
      </c>
      <c r="I393" s="272" t="s">
        <v>16</v>
      </c>
      <c r="J393" s="272" t="s">
        <v>18</v>
      </c>
      <c r="K393" s="272" t="s">
        <v>1532</v>
      </c>
      <c r="L393" s="272" t="s">
        <v>841</v>
      </c>
      <c r="M393" s="271" t="s">
        <v>1894</v>
      </c>
      <c r="N393" s="271" t="s">
        <v>1534</v>
      </c>
      <c r="O393" s="272" t="s">
        <v>24</v>
      </c>
      <c r="P393" s="286" t="s">
        <v>1535</v>
      </c>
      <c r="Q393" s="273"/>
    </row>
    <row r="394" spans="1:17" ht="43.2" x14ac:dyDescent="0.3">
      <c r="A394" s="270" t="s">
        <v>1527</v>
      </c>
      <c r="B394" s="274" t="s">
        <v>1651</v>
      </c>
      <c r="C394" s="274" t="s">
        <v>2374</v>
      </c>
      <c r="D394" s="274" t="s">
        <v>2375</v>
      </c>
      <c r="E394" s="287" t="s">
        <v>972</v>
      </c>
      <c r="F394" s="287" t="s">
        <v>973</v>
      </c>
      <c r="G394" s="287" t="s">
        <v>974</v>
      </c>
      <c r="H394" s="275" t="s">
        <v>1531</v>
      </c>
      <c r="I394" s="275" t="s">
        <v>20</v>
      </c>
      <c r="J394" s="275" t="s">
        <v>18</v>
      </c>
      <c r="K394" s="275" t="s">
        <v>1559</v>
      </c>
      <c r="L394" s="275" t="s">
        <v>975</v>
      </c>
      <c r="M394" s="274" t="s">
        <v>2376</v>
      </c>
      <c r="N394" s="274" t="s">
        <v>1567</v>
      </c>
      <c r="O394" s="275"/>
      <c r="P394" s="287" t="s">
        <v>1535</v>
      </c>
      <c r="Q394" s="276"/>
    </row>
    <row r="395" spans="1:17" ht="43.2" x14ac:dyDescent="0.3">
      <c r="A395" s="270" t="s">
        <v>1527</v>
      </c>
      <c r="B395" s="271" t="s">
        <v>1651</v>
      </c>
      <c r="C395" s="271" t="s">
        <v>2377</v>
      </c>
      <c r="D395" s="271" t="s">
        <v>2378</v>
      </c>
      <c r="E395" s="286" t="s">
        <v>976</v>
      </c>
      <c r="F395" s="286" t="s">
        <v>977</v>
      </c>
      <c r="G395" s="286" t="s">
        <v>978</v>
      </c>
      <c r="H395" s="272" t="s">
        <v>1531</v>
      </c>
      <c r="I395" s="272" t="s">
        <v>20</v>
      </c>
      <c r="J395" s="272" t="s">
        <v>18</v>
      </c>
      <c r="K395" s="272" t="s">
        <v>1559</v>
      </c>
      <c r="L395" s="272" t="s">
        <v>975</v>
      </c>
      <c r="M395" s="271" t="s">
        <v>2376</v>
      </c>
      <c r="N395" s="271" t="s">
        <v>1567</v>
      </c>
      <c r="O395" s="272"/>
      <c r="P395" s="286" t="s">
        <v>1535</v>
      </c>
      <c r="Q395" s="273"/>
    </row>
    <row r="396" spans="1:17" ht="43.2" x14ac:dyDescent="0.3">
      <c r="A396" s="270" t="s">
        <v>1527</v>
      </c>
      <c r="B396" s="274" t="s">
        <v>1651</v>
      </c>
      <c r="C396" s="274" t="s">
        <v>2379</v>
      </c>
      <c r="D396" s="274" t="s">
        <v>2380</v>
      </c>
      <c r="E396" s="287" t="s">
        <v>979</v>
      </c>
      <c r="F396" s="287" t="s">
        <v>980</v>
      </c>
      <c r="G396" s="287" t="s">
        <v>981</v>
      </c>
      <c r="H396" s="275" t="s">
        <v>1531</v>
      </c>
      <c r="I396" s="275" t="s">
        <v>20</v>
      </c>
      <c r="J396" s="275" t="s">
        <v>18</v>
      </c>
      <c r="K396" s="275" t="s">
        <v>1559</v>
      </c>
      <c r="L396" s="275" t="s">
        <v>975</v>
      </c>
      <c r="M396" s="274" t="s">
        <v>2376</v>
      </c>
      <c r="N396" s="274" t="s">
        <v>1567</v>
      </c>
      <c r="O396" s="275"/>
      <c r="P396" s="287" t="s">
        <v>1535</v>
      </c>
      <c r="Q396" s="276"/>
    </row>
    <row r="397" spans="1:17" ht="43.2" x14ac:dyDescent="0.3">
      <c r="A397" s="270" t="s">
        <v>1527</v>
      </c>
      <c r="B397" s="271" t="s">
        <v>1651</v>
      </c>
      <c r="C397" s="271" t="s">
        <v>2381</v>
      </c>
      <c r="D397" s="271" t="s">
        <v>2382</v>
      </c>
      <c r="E397" s="286" t="s">
        <v>982</v>
      </c>
      <c r="F397" s="286" t="s">
        <v>983</v>
      </c>
      <c r="G397" s="286" t="s">
        <v>974</v>
      </c>
      <c r="H397" s="272" t="s">
        <v>1531</v>
      </c>
      <c r="I397" s="272" t="s">
        <v>20</v>
      </c>
      <c r="J397" s="272" t="s">
        <v>18</v>
      </c>
      <c r="K397" s="272" t="s">
        <v>1559</v>
      </c>
      <c r="L397" s="272" t="s">
        <v>975</v>
      </c>
      <c r="M397" s="271" t="s">
        <v>2383</v>
      </c>
      <c r="N397" s="271" t="s">
        <v>1567</v>
      </c>
      <c r="O397" s="272"/>
      <c r="P397" s="286" t="s">
        <v>1535</v>
      </c>
      <c r="Q397" s="273"/>
    </row>
    <row r="398" spans="1:17" ht="43.2" x14ac:dyDescent="0.3">
      <c r="A398" s="270" t="s">
        <v>1527</v>
      </c>
      <c r="B398" s="274" t="s">
        <v>1651</v>
      </c>
      <c r="C398" s="274" t="s">
        <v>2384</v>
      </c>
      <c r="D398" s="274" t="s">
        <v>2385</v>
      </c>
      <c r="E398" s="287" t="s">
        <v>984</v>
      </c>
      <c r="F398" s="287" t="s">
        <v>985</v>
      </c>
      <c r="G398" s="287" t="s">
        <v>986</v>
      </c>
      <c r="H398" s="275" t="s">
        <v>1531</v>
      </c>
      <c r="I398" s="275" t="s">
        <v>20</v>
      </c>
      <c r="J398" s="275" t="s">
        <v>18</v>
      </c>
      <c r="K398" s="275" t="s">
        <v>1559</v>
      </c>
      <c r="L398" s="275" t="s">
        <v>975</v>
      </c>
      <c r="M398" s="274" t="s">
        <v>2383</v>
      </c>
      <c r="N398" s="274" t="s">
        <v>1567</v>
      </c>
      <c r="O398" s="275"/>
      <c r="P398" s="287" t="s">
        <v>1535</v>
      </c>
      <c r="Q398" s="276"/>
    </row>
    <row r="399" spans="1:17" ht="43.2" x14ac:dyDescent="0.3">
      <c r="A399" s="270" t="s">
        <v>1527</v>
      </c>
      <c r="B399" s="271" t="s">
        <v>2327</v>
      </c>
      <c r="C399" s="271"/>
      <c r="D399" s="271" t="s">
        <v>2386</v>
      </c>
      <c r="E399" s="286" t="s">
        <v>987</v>
      </c>
      <c r="F399" s="286" t="s">
        <v>988</v>
      </c>
      <c r="G399" s="286" t="s">
        <v>989</v>
      </c>
      <c r="H399" s="272" t="s">
        <v>1531</v>
      </c>
      <c r="I399" s="272" t="s">
        <v>16</v>
      </c>
      <c r="J399" s="272" t="s">
        <v>18</v>
      </c>
      <c r="K399" s="272" t="s">
        <v>1559</v>
      </c>
      <c r="L399" s="272" t="s">
        <v>975</v>
      </c>
      <c r="M399" s="271" t="s">
        <v>2387</v>
      </c>
      <c r="N399" s="271" t="s">
        <v>1567</v>
      </c>
      <c r="O399" s="272"/>
      <c r="P399" s="286" t="s">
        <v>1535</v>
      </c>
      <c r="Q399" s="273"/>
    </row>
    <row r="400" spans="1:17" ht="43.2" x14ac:dyDescent="0.3">
      <c r="A400" s="270" t="s">
        <v>1527</v>
      </c>
      <c r="B400" s="274" t="s">
        <v>2732</v>
      </c>
      <c r="C400" s="274"/>
      <c r="D400" s="274" t="s">
        <v>2388</v>
      </c>
      <c r="E400" s="287" t="s">
        <v>990</v>
      </c>
      <c r="F400" s="287" t="s">
        <v>991</v>
      </c>
      <c r="G400" s="287" t="s">
        <v>992</v>
      </c>
      <c r="H400" s="275" t="s">
        <v>1531</v>
      </c>
      <c r="I400" s="275" t="s">
        <v>16</v>
      </c>
      <c r="J400" s="275" t="s">
        <v>17</v>
      </c>
      <c r="K400" s="275" t="s">
        <v>1569</v>
      </c>
      <c r="L400" s="275" t="s">
        <v>301</v>
      </c>
      <c r="M400" s="274" t="s">
        <v>2206</v>
      </c>
      <c r="N400" s="274" t="s">
        <v>1534</v>
      </c>
      <c r="O400" s="275" t="s">
        <v>742</v>
      </c>
      <c r="P400" s="287" t="s">
        <v>1535</v>
      </c>
      <c r="Q400" s="276"/>
    </row>
    <row r="401" spans="1:17" ht="43.2" x14ac:dyDescent="0.3">
      <c r="A401" s="270" t="s">
        <v>1527</v>
      </c>
      <c r="B401" s="271" t="s">
        <v>2732</v>
      </c>
      <c r="C401" s="271"/>
      <c r="D401" s="271" t="s">
        <v>2389</v>
      </c>
      <c r="E401" s="286" t="s">
        <v>993</v>
      </c>
      <c r="F401" s="286" t="s">
        <v>994</v>
      </c>
      <c r="G401" s="286" t="s">
        <v>995</v>
      </c>
      <c r="H401" s="272" t="s">
        <v>1531</v>
      </c>
      <c r="I401" s="272" t="s">
        <v>16</v>
      </c>
      <c r="J401" s="272" t="s">
        <v>17</v>
      </c>
      <c r="K401" s="272" t="s">
        <v>1569</v>
      </c>
      <c r="L401" s="272" t="s">
        <v>301</v>
      </c>
      <c r="M401" s="271" t="s">
        <v>2206</v>
      </c>
      <c r="N401" s="271" t="s">
        <v>1534</v>
      </c>
      <c r="O401" s="272" t="s">
        <v>742</v>
      </c>
      <c r="P401" s="286" t="s">
        <v>1535</v>
      </c>
      <c r="Q401" s="273"/>
    </row>
    <row r="402" spans="1:17" ht="43.2" x14ac:dyDescent="0.3">
      <c r="A402" s="270" t="s">
        <v>1527</v>
      </c>
      <c r="B402" s="274" t="s">
        <v>2732</v>
      </c>
      <c r="C402" s="274"/>
      <c r="D402" s="274" t="s">
        <v>2390</v>
      </c>
      <c r="E402" s="287" t="s">
        <v>996</v>
      </c>
      <c r="F402" s="287" t="s">
        <v>997</v>
      </c>
      <c r="G402" s="287" t="s">
        <v>998</v>
      </c>
      <c r="H402" s="275" t="s">
        <v>1531</v>
      </c>
      <c r="I402" s="275" t="s">
        <v>16</v>
      </c>
      <c r="J402" s="275" t="s">
        <v>17</v>
      </c>
      <c r="K402" s="275" t="s">
        <v>1569</v>
      </c>
      <c r="L402" s="275" t="s">
        <v>301</v>
      </c>
      <c r="M402" s="274" t="s">
        <v>2206</v>
      </c>
      <c r="N402" s="274"/>
      <c r="O402" s="275" t="s">
        <v>742</v>
      </c>
      <c r="P402" s="287" t="s">
        <v>1535</v>
      </c>
      <c r="Q402" s="276"/>
    </row>
    <row r="403" spans="1:17" ht="43.2" x14ac:dyDescent="0.3">
      <c r="A403" s="270" t="s">
        <v>1527</v>
      </c>
      <c r="B403" s="271" t="s">
        <v>2145</v>
      </c>
      <c r="C403" s="271"/>
      <c r="D403" s="271" t="s">
        <v>2391</v>
      </c>
      <c r="E403" s="286" t="s">
        <v>999</v>
      </c>
      <c r="F403" s="286" t="s">
        <v>1000</v>
      </c>
      <c r="G403" s="286" t="s">
        <v>1001</v>
      </c>
      <c r="H403" s="272" t="s">
        <v>1531</v>
      </c>
      <c r="I403" s="272" t="s">
        <v>16</v>
      </c>
      <c r="J403" s="272" t="s">
        <v>17</v>
      </c>
      <c r="K403" s="272" t="s">
        <v>1569</v>
      </c>
      <c r="L403" s="272" t="s">
        <v>678</v>
      </c>
      <c r="M403" s="271" t="s">
        <v>2148</v>
      </c>
      <c r="N403" s="271" t="s">
        <v>1534</v>
      </c>
      <c r="O403" s="272" t="s">
        <v>24</v>
      </c>
      <c r="P403" s="286" t="s">
        <v>1535</v>
      </c>
      <c r="Q403" s="273"/>
    </row>
    <row r="404" spans="1:17" ht="43.2" x14ac:dyDescent="0.3">
      <c r="A404" s="270" t="s">
        <v>1527</v>
      </c>
      <c r="B404" s="274" t="s">
        <v>2303</v>
      </c>
      <c r="C404" s="274"/>
      <c r="D404" s="274" t="s">
        <v>2392</v>
      </c>
      <c r="E404" s="287" t="s">
        <v>1002</v>
      </c>
      <c r="F404" s="287" t="s">
        <v>1003</v>
      </c>
      <c r="G404" s="287" t="s">
        <v>1004</v>
      </c>
      <c r="H404" s="275" t="s">
        <v>1531</v>
      </c>
      <c r="I404" s="275" t="s">
        <v>16</v>
      </c>
      <c r="J404" s="275" t="s">
        <v>18</v>
      </c>
      <c r="K404" s="275" t="s">
        <v>1569</v>
      </c>
      <c r="L404" s="275" t="s">
        <v>678</v>
      </c>
      <c r="M404" s="274" t="s">
        <v>2148</v>
      </c>
      <c r="N404" s="274" t="s">
        <v>1534</v>
      </c>
      <c r="O404" s="275" t="s">
        <v>24</v>
      </c>
      <c r="P404" s="287" t="s">
        <v>1535</v>
      </c>
      <c r="Q404" s="276"/>
    </row>
    <row r="405" spans="1:17" ht="43.2" x14ac:dyDescent="0.3">
      <c r="A405" s="270" t="s">
        <v>1527</v>
      </c>
      <c r="B405" s="271" t="s">
        <v>2656</v>
      </c>
      <c r="C405" s="271"/>
      <c r="D405" s="271" t="s">
        <v>2393</v>
      </c>
      <c r="E405" s="286" t="s">
        <v>1005</v>
      </c>
      <c r="F405" s="286" t="s">
        <v>1006</v>
      </c>
      <c r="G405" s="286" t="s">
        <v>1007</v>
      </c>
      <c r="H405" s="272" t="s">
        <v>1531</v>
      </c>
      <c r="I405" s="272" t="s">
        <v>16</v>
      </c>
      <c r="J405" s="272" t="s">
        <v>17</v>
      </c>
      <c r="K405" s="272" t="s">
        <v>1569</v>
      </c>
      <c r="L405" s="272" t="s">
        <v>678</v>
      </c>
      <c r="M405" s="271" t="s">
        <v>2148</v>
      </c>
      <c r="N405" s="271" t="s">
        <v>1534</v>
      </c>
      <c r="O405" s="272" t="s">
        <v>24</v>
      </c>
      <c r="P405" s="286" t="s">
        <v>1535</v>
      </c>
      <c r="Q405" s="273"/>
    </row>
    <row r="406" spans="1:17" ht="43.2" x14ac:dyDescent="0.3">
      <c r="A406" s="270" t="s">
        <v>1527</v>
      </c>
      <c r="B406" s="274" t="s">
        <v>2303</v>
      </c>
      <c r="C406" s="274"/>
      <c r="D406" s="274" t="s">
        <v>2394</v>
      </c>
      <c r="E406" s="287" t="s">
        <v>1008</v>
      </c>
      <c r="F406" s="287" t="s">
        <v>1009</v>
      </c>
      <c r="G406" s="287" t="s">
        <v>1010</v>
      </c>
      <c r="H406" s="275" t="s">
        <v>1531</v>
      </c>
      <c r="I406" s="275" t="s">
        <v>16</v>
      </c>
      <c r="J406" s="275" t="s">
        <v>18</v>
      </c>
      <c r="K406" s="275" t="s">
        <v>1569</v>
      </c>
      <c r="L406" s="275" t="s">
        <v>678</v>
      </c>
      <c r="M406" s="274" t="s">
        <v>2148</v>
      </c>
      <c r="N406" s="274" t="s">
        <v>1534</v>
      </c>
      <c r="O406" s="275" t="s">
        <v>1011</v>
      </c>
      <c r="P406" s="287" t="s">
        <v>1535</v>
      </c>
      <c r="Q406" s="276"/>
    </row>
    <row r="407" spans="1:17" ht="43.2" x14ac:dyDescent="0.3">
      <c r="A407" s="270" t="s">
        <v>1527</v>
      </c>
      <c r="B407" s="271" t="s">
        <v>2145</v>
      </c>
      <c r="C407" s="271"/>
      <c r="D407" s="271" t="s">
        <v>2395</v>
      </c>
      <c r="E407" s="286" t="s">
        <v>1012</v>
      </c>
      <c r="F407" s="286" t="s">
        <v>1013</v>
      </c>
      <c r="G407" s="286" t="s">
        <v>1014</v>
      </c>
      <c r="H407" s="272" t="s">
        <v>1531</v>
      </c>
      <c r="I407" s="272" t="s">
        <v>16</v>
      </c>
      <c r="J407" s="272" t="s">
        <v>17</v>
      </c>
      <c r="K407" s="272" t="s">
        <v>1569</v>
      </c>
      <c r="L407" s="272" t="s">
        <v>678</v>
      </c>
      <c r="M407" s="271" t="s">
        <v>2148</v>
      </c>
      <c r="N407" s="271" t="s">
        <v>1534</v>
      </c>
      <c r="O407" s="272" t="s">
        <v>24</v>
      </c>
      <c r="P407" s="286" t="s">
        <v>1535</v>
      </c>
      <c r="Q407" s="273"/>
    </row>
    <row r="408" spans="1:17" ht="43.2" x14ac:dyDescent="0.3">
      <c r="A408" s="270" t="s">
        <v>1527</v>
      </c>
      <c r="B408" s="274" t="s">
        <v>2303</v>
      </c>
      <c r="C408" s="274"/>
      <c r="D408" s="274" t="s">
        <v>2396</v>
      </c>
      <c r="E408" s="287" t="s">
        <v>1015</v>
      </c>
      <c r="F408" s="287" t="s">
        <v>1016</v>
      </c>
      <c r="G408" s="287" t="s">
        <v>1017</v>
      </c>
      <c r="H408" s="275" t="s">
        <v>1531</v>
      </c>
      <c r="I408" s="275" t="s">
        <v>16</v>
      </c>
      <c r="J408" s="275" t="s">
        <v>18</v>
      </c>
      <c r="K408" s="275" t="s">
        <v>1569</v>
      </c>
      <c r="L408" s="275" t="s">
        <v>678</v>
      </c>
      <c r="M408" s="274" t="s">
        <v>2148</v>
      </c>
      <c r="N408" s="274" t="s">
        <v>1534</v>
      </c>
      <c r="O408" s="275" t="s">
        <v>24</v>
      </c>
      <c r="P408" s="287" t="s">
        <v>1535</v>
      </c>
      <c r="Q408" s="276"/>
    </row>
    <row r="409" spans="1:17" ht="43.2" x14ac:dyDescent="0.3">
      <c r="A409" s="270" t="s">
        <v>1527</v>
      </c>
      <c r="B409" s="271" t="s">
        <v>1860</v>
      </c>
      <c r="C409" s="271"/>
      <c r="D409" s="271" t="s">
        <v>2397</v>
      </c>
      <c r="E409" s="286" t="s">
        <v>1018</v>
      </c>
      <c r="F409" s="286" t="s">
        <v>2398</v>
      </c>
      <c r="G409" s="286" t="s">
        <v>2399</v>
      </c>
      <c r="H409" s="272" t="s">
        <v>1531</v>
      </c>
      <c r="I409" s="272" t="s">
        <v>16</v>
      </c>
      <c r="J409" s="272" t="s">
        <v>17</v>
      </c>
      <c r="K409" s="272" t="s">
        <v>1569</v>
      </c>
      <c r="L409" s="272" t="s">
        <v>72</v>
      </c>
      <c r="M409" s="271" t="s">
        <v>1570</v>
      </c>
      <c r="N409" s="271" t="s">
        <v>1534</v>
      </c>
      <c r="O409" s="272" t="s">
        <v>1571</v>
      </c>
      <c r="P409" s="286" t="s">
        <v>1535</v>
      </c>
      <c r="Q409" s="273"/>
    </row>
    <row r="410" spans="1:17" ht="43.2" x14ac:dyDescent="0.3">
      <c r="A410" s="270" t="s">
        <v>1527</v>
      </c>
      <c r="B410" s="274" t="s">
        <v>1909</v>
      </c>
      <c r="C410" s="274" t="s">
        <v>2400</v>
      </c>
      <c r="D410" s="274" t="s">
        <v>2401</v>
      </c>
      <c r="E410" s="287" t="s">
        <v>1019</v>
      </c>
      <c r="F410" s="287" t="s">
        <v>1020</v>
      </c>
      <c r="G410" s="287" t="s">
        <v>1021</v>
      </c>
      <c r="H410" s="275" t="s">
        <v>1531</v>
      </c>
      <c r="I410" s="275" t="s">
        <v>20</v>
      </c>
      <c r="J410" s="275" t="s">
        <v>18</v>
      </c>
      <c r="K410" s="275" t="s">
        <v>1532</v>
      </c>
      <c r="L410" s="275" t="s">
        <v>399</v>
      </c>
      <c r="M410" s="274" t="s">
        <v>1869</v>
      </c>
      <c r="N410" s="274" t="s">
        <v>1534</v>
      </c>
      <c r="O410" s="275" t="s">
        <v>19</v>
      </c>
      <c r="P410" s="287" t="s">
        <v>1535</v>
      </c>
      <c r="Q410" s="276"/>
    </row>
    <row r="411" spans="1:17" ht="43.2" x14ac:dyDescent="0.3">
      <c r="A411" s="270" t="s">
        <v>1527</v>
      </c>
      <c r="B411" s="271" t="s">
        <v>1909</v>
      </c>
      <c r="C411" s="271" t="s">
        <v>2402</v>
      </c>
      <c r="D411" s="271" t="s">
        <v>2403</v>
      </c>
      <c r="E411" s="286" t="s">
        <v>1022</v>
      </c>
      <c r="F411" s="286" t="s">
        <v>1023</v>
      </c>
      <c r="G411" s="286" t="s">
        <v>1024</v>
      </c>
      <c r="H411" s="272" t="s">
        <v>1531</v>
      </c>
      <c r="I411" s="272" t="s">
        <v>20</v>
      </c>
      <c r="J411" s="272" t="s">
        <v>18</v>
      </c>
      <c r="K411" s="272" t="s">
        <v>1532</v>
      </c>
      <c r="L411" s="272" t="s">
        <v>399</v>
      </c>
      <c r="M411" s="271" t="s">
        <v>1869</v>
      </c>
      <c r="N411" s="271" t="s">
        <v>1534</v>
      </c>
      <c r="O411" s="272" t="s">
        <v>19</v>
      </c>
      <c r="P411" s="286" t="s">
        <v>1535</v>
      </c>
      <c r="Q411" s="273"/>
    </row>
    <row r="412" spans="1:17" ht="43.2" x14ac:dyDescent="0.3">
      <c r="A412" s="270" t="s">
        <v>1527</v>
      </c>
      <c r="B412" s="274" t="s">
        <v>2234</v>
      </c>
      <c r="C412" s="274" t="s">
        <v>2404</v>
      </c>
      <c r="D412" s="274" t="s">
        <v>2405</v>
      </c>
      <c r="E412" s="287" t="s">
        <v>1025</v>
      </c>
      <c r="F412" s="287" t="s">
        <v>1026</v>
      </c>
      <c r="G412" s="287" t="s">
        <v>1027</v>
      </c>
      <c r="H412" s="275" t="s">
        <v>1531</v>
      </c>
      <c r="I412" s="275" t="s">
        <v>20</v>
      </c>
      <c r="J412" s="275" t="s">
        <v>18</v>
      </c>
      <c r="K412" s="275" t="s">
        <v>1532</v>
      </c>
      <c r="L412" s="275" t="s">
        <v>399</v>
      </c>
      <c r="M412" s="274" t="s">
        <v>1894</v>
      </c>
      <c r="N412" s="274" t="s">
        <v>1534</v>
      </c>
      <c r="O412" s="275" t="s">
        <v>19</v>
      </c>
      <c r="P412" s="287" t="s">
        <v>1535</v>
      </c>
      <c r="Q412" s="276"/>
    </row>
    <row r="413" spans="1:17" ht="43.2" x14ac:dyDescent="0.3">
      <c r="A413" s="270" t="s">
        <v>1527</v>
      </c>
      <c r="B413" s="271" t="s">
        <v>2234</v>
      </c>
      <c r="C413" s="271" t="s">
        <v>2406</v>
      </c>
      <c r="D413" s="271" t="s">
        <v>2407</v>
      </c>
      <c r="E413" s="286" t="s">
        <v>1028</v>
      </c>
      <c r="F413" s="286" t="s">
        <v>1029</v>
      </c>
      <c r="G413" s="286" t="s">
        <v>1030</v>
      </c>
      <c r="H413" s="272" t="s">
        <v>1531</v>
      </c>
      <c r="I413" s="272" t="s">
        <v>20</v>
      </c>
      <c r="J413" s="272" t="s">
        <v>18</v>
      </c>
      <c r="K413" s="272" t="s">
        <v>1532</v>
      </c>
      <c r="L413" s="272" t="s">
        <v>399</v>
      </c>
      <c r="M413" s="271" t="s">
        <v>1869</v>
      </c>
      <c r="N413" s="271" t="s">
        <v>1534</v>
      </c>
      <c r="O413" s="272" t="s">
        <v>19</v>
      </c>
      <c r="P413" s="286" t="s">
        <v>1535</v>
      </c>
      <c r="Q413" s="273"/>
    </row>
    <row r="414" spans="1:17" ht="43.2" x14ac:dyDescent="0.3">
      <c r="A414" s="270" t="s">
        <v>1527</v>
      </c>
      <c r="B414" s="274" t="s">
        <v>2408</v>
      </c>
      <c r="C414" s="274" t="s">
        <v>2409</v>
      </c>
      <c r="D414" s="274" t="s">
        <v>2410</v>
      </c>
      <c r="E414" s="287" t="s">
        <v>1031</v>
      </c>
      <c r="F414" s="287" t="s">
        <v>1032</v>
      </c>
      <c r="G414" s="287" t="s">
        <v>1033</v>
      </c>
      <c r="H414" s="275" t="s">
        <v>1531</v>
      </c>
      <c r="I414" s="275" t="s">
        <v>20</v>
      </c>
      <c r="J414" s="275" t="s">
        <v>18</v>
      </c>
      <c r="K414" s="275" t="s">
        <v>1532</v>
      </c>
      <c r="L414" s="275" t="s">
        <v>399</v>
      </c>
      <c r="M414" s="274" t="s">
        <v>1869</v>
      </c>
      <c r="N414" s="274" t="s">
        <v>1534</v>
      </c>
      <c r="O414" s="275" t="s">
        <v>19</v>
      </c>
      <c r="P414" s="287" t="s">
        <v>1535</v>
      </c>
      <c r="Q414" s="276"/>
    </row>
    <row r="415" spans="1:17" ht="43.2" x14ac:dyDescent="0.3">
      <c r="A415" s="270" t="s">
        <v>1527</v>
      </c>
      <c r="B415" s="271" t="s">
        <v>2411</v>
      </c>
      <c r="C415" s="271" t="s">
        <v>2412</v>
      </c>
      <c r="D415" s="271" t="s">
        <v>2413</v>
      </c>
      <c r="E415" s="286" t="s">
        <v>1034</v>
      </c>
      <c r="F415" s="286" t="s">
        <v>1035</v>
      </c>
      <c r="G415" s="286" t="s">
        <v>1036</v>
      </c>
      <c r="H415" s="272" t="s">
        <v>1531</v>
      </c>
      <c r="I415" s="272" t="s">
        <v>20</v>
      </c>
      <c r="J415" s="272" t="s">
        <v>18</v>
      </c>
      <c r="K415" s="272" t="s">
        <v>1532</v>
      </c>
      <c r="L415" s="272" t="s">
        <v>399</v>
      </c>
      <c r="M415" s="271" t="s">
        <v>1869</v>
      </c>
      <c r="N415" s="271" t="s">
        <v>1534</v>
      </c>
      <c r="O415" s="272" t="s">
        <v>19</v>
      </c>
      <c r="P415" s="286" t="s">
        <v>1535</v>
      </c>
      <c r="Q415" s="273"/>
    </row>
    <row r="416" spans="1:17" ht="43.2" x14ac:dyDescent="0.3">
      <c r="A416" s="270" t="s">
        <v>1527</v>
      </c>
      <c r="B416" s="274" t="s">
        <v>1909</v>
      </c>
      <c r="C416" s="274" t="s">
        <v>2414</v>
      </c>
      <c r="D416" s="274" t="s">
        <v>2415</v>
      </c>
      <c r="E416" s="287" t="s">
        <v>1037</v>
      </c>
      <c r="F416" s="287" t="s">
        <v>1038</v>
      </c>
      <c r="G416" s="287" t="s">
        <v>1039</v>
      </c>
      <c r="H416" s="275" t="s">
        <v>1531</v>
      </c>
      <c r="I416" s="275" t="s">
        <v>20</v>
      </c>
      <c r="J416" s="275" t="s">
        <v>18</v>
      </c>
      <c r="K416" s="275" t="s">
        <v>1532</v>
      </c>
      <c r="L416" s="275" t="s">
        <v>399</v>
      </c>
      <c r="M416" s="274" t="s">
        <v>1894</v>
      </c>
      <c r="N416" s="274" t="s">
        <v>1534</v>
      </c>
      <c r="O416" s="275" t="s">
        <v>19</v>
      </c>
      <c r="P416" s="287" t="s">
        <v>1535</v>
      </c>
      <c r="Q416" s="276"/>
    </row>
    <row r="417" spans="1:17" ht="43.2" x14ac:dyDescent="0.3">
      <c r="A417" s="270" t="s">
        <v>1527</v>
      </c>
      <c r="B417" s="271" t="s">
        <v>2411</v>
      </c>
      <c r="C417" s="271" t="s">
        <v>2416</v>
      </c>
      <c r="D417" s="271" t="s">
        <v>2417</v>
      </c>
      <c r="E417" s="286" t="s">
        <v>1040</v>
      </c>
      <c r="F417" s="286" t="s">
        <v>1041</v>
      </c>
      <c r="G417" s="286" t="s">
        <v>1042</v>
      </c>
      <c r="H417" s="272" t="s">
        <v>1531</v>
      </c>
      <c r="I417" s="272" t="s">
        <v>20</v>
      </c>
      <c r="J417" s="272" t="s">
        <v>18</v>
      </c>
      <c r="K417" s="272" t="s">
        <v>1532</v>
      </c>
      <c r="L417" s="272" t="s">
        <v>399</v>
      </c>
      <c r="M417" s="271" t="s">
        <v>1869</v>
      </c>
      <c r="N417" s="271" t="s">
        <v>1534</v>
      </c>
      <c r="O417" s="272" t="s">
        <v>19</v>
      </c>
      <c r="P417" s="286" t="s">
        <v>1535</v>
      </c>
      <c r="Q417" s="273"/>
    </row>
    <row r="418" spans="1:17" ht="43.2" x14ac:dyDescent="0.3">
      <c r="A418" s="270" t="s">
        <v>1527</v>
      </c>
      <c r="B418" s="274" t="s">
        <v>2411</v>
      </c>
      <c r="C418" s="274" t="s">
        <v>2418</v>
      </c>
      <c r="D418" s="274" t="s">
        <v>2419</v>
      </c>
      <c r="E418" s="287" t="s">
        <v>1043</v>
      </c>
      <c r="F418" s="287" t="s">
        <v>1044</v>
      </c>
      <c r="G418" s="287" t="s">
        <v>1045</v>
      </c>
      <c r="H418" s="275" t="s">
        <v>1531</v>
      </c>
      <c r="I418" s="275" t="s">
        <v>20</v>
      </c>
      <c r="J418" s="275" t="s">
        <v>18</v>
      </c>
      <c r="K418" s="275" t="s">
        <v>1532</v>
      </c>
      <c r="L418" s="275" t="s">
        <v>399</v>
      </c>
      <c r="M418" s="274" t="s">
        <v>1869</v>
      </c>
      <c r="N418" s="274" t="s">
        <v>1534</v>
      </c>
      <c r="O418" s="275" t="s">
        <v>19</v>
      </c>
      <c r="P418" s="287" t="s">
        <v>1535</v>
      </c>
      <c r="Q418" s="276"/>
    </row>
    <row r="419" spans="1:17" ht="43.2" x14ac:dyDescent="0.3">
      <c r="A419" s="270" t="s">
        <v>1527</v>
      </c>
      <c r="B419" s="271" t="s">
        <v>2411</v>
      </c>
      <c r="C419" s="271" t="s">
        <v>2420</v>
      </c>
      <c r="D419" s="271" t="s">
        <v>2421</v>
      </c>
      <c r="E419" s="286" t="s">
        <v>1046</v>
      </c>
      <c r="F419" s="286" t="s">
        <v>1047</v>
      </c>
      <c r="G419" s="286" t="s">
        <v>1048</v>
      </c>
      <c r="H419" s="272" t="s">
        <v>1531</v>
      </c>
      <c r="I419" s="272" t="s">
        <v>20</v>
      </c>
      <c r="J419" s="272" t="s">
        <v>18</v>
      </c>
      <c r="K419" s="272" t="s">
        <v>1532</v>
      </c>
      <c r="L419" s="272" t="s">
        <v>399</v>
      </c>
      <c r="M419" s="271" t="s">
        <v>1869</v>
      </c>
      <c r="N419" s="271" t="s">
        <v>1534</v>
      </c>
      <c r="O419" s="272" t="s">
        <v>19</v>
      </c>
      <c r="P419" s="286" t="s">
        <v>1535</v>
      </c>
      <c r="Q419" s="273"/>
    </row>
    <row r="420" spans="1:17" ht="43.2" x14ac:dyDescent="0.3">
      <c r="A420" s="270" t="s">
        <v>1527</v>
      </c>
      <c r="B420" s="274" t="s">
        <v>2408</v>
      </c>
      <c r="C420" s="274" t="s">
        <v>2422</v>
      </c>
      <c r="D420" s="274" t="s">
        <v>2423</v>
      </c>
      <c r="E420" s="287" t="s">
        <v>1049</v>
      </c>
      <c r="F420" s="287" t="s">
        <v>1050</v>
      </c>
      <c r="G420" s="287" t="s">
        <v>1051</v>
      </c>
      <c r="H420" s="275" t="s">
        <v>1531</v>
      </c>
      <c r="I420" s="275" t="s">
        <v>20</v>
      </c>
      <c r="J420" s="275" t="s">
        <v>18</v>
      </c>
      <c r="K420" s="275" t="s">
        <v>1532</v>
      </c>
      <c r="L420" s="275" t="s">
        <v>399</v>
      </c>
      <c r="M420" s="274" t="s">
        <v>1869</v>
      </c>
      <c r="N420" s="274" t="s">
        <v>1534</v>
      </c>
      <c r="O420" s="275" t="s">
        <v>19</v>
      </c>
      <c r="P420" s="287" t="s">
        <v>1535</v>
      </c>
      <c r="Q420" s="276"/>
    </row>
    <row r="421" spans="1:17" ht="43.2" x14ac:dyDescent="0.3">
      <c r="A421" s="270" t="s">
        <v>1527</v>
      </c>
      <c r="B421" s="271" t="s">
        <v>2706</v>
      </c>
      <c r="C421" s="271"/>
      <c r="D421" s="271" t="s">
        <v>2424</v>
      </c>
      <c r="E421" s="286" t="s">
        <v>1052</v>
      </c>
      <c r="F421" s="286" t="s">
        <v>1053</v>
      </c>
      <c r="G421" s="286" t="s">
        <v>1054</v>
      </c>
      <c r="H421" s="272" t="s">
        <v>1531</v>
      </c>
      <c r="I421" s="272" t="s">
        <v>16</v>
      </c>
      <c r="J421" s="272" t="s">
        <v>17</v>
      </c>
      <c r="K421" s="272" t="s">
        <v>1532</v>
      </c>
      <c r="L421" s="272" t="s">
        <v>119</v>
      </c>
      <c r="M421" s="271" t="s">
        <v>2425</v>
      </c>
      <c r="N421" s="271" t="s">
        <v>1534</v>
      </c>
      <c r="O421" s="272" t="s">
        <v>24</v>
      </c>
      <c r="P421" s="286" t="s">
        <v>1535</v>
      </c>
      <c r="Q421" s="273"/>
    </row>
    <row r="422" spans="1:17" ht="43.2" x14ac:dyDescent="0.3">
      <c r="A422" s="270" t="s">
        <v>1527</v>
      </c>
      <c r="B422" s="274" t="s">
        <v>2767</v>
      </c>
      <c r="C422" s="274" t="s">
        <v>2426</v>
      </c>
      <c r="D422" s="274" t="s">
        <v>2427</v>
      </c>
      <c r="E422" s="287" t="s">
        <v>1055</v>
      </c>
      <c r="F422" s="287" t="s">
        <v>1056</v>
      </c>
      <c r="G422" s="287" t="s">
        <v>1057</v>
      </c>
      <c r="H422" s="275" t="s">
        <v>1564</v>
      </c>
      <c r="I422" s="275" t="s">
        <v>20</v>
      </c>
      <c r="J422" s="275" t="s">
        <v>17</v>
      </c>
      <c r="K422" s="275" t="s">
        <v>1632</v>
      </c>
      <c r="L422" s="275" t="s">
        <v>245</v>
      </c>
      <c r="M422" s="274" t="s">
        <v>2428</v>
      </c>
      <c r="N422" s="274" t="s">
        <v>1567</v>
      </c>
      <c r="O422" s="275"/>
      <c r="P422" s="287" t="s">
        <v>1535</v>
      </c>
      <c r="Q422" s="276"/>
    </row>
    <row r="423" spans="1:17" ht="43.2" x14ac:dyDescent="0.3">
      <c r="A423" s="270" t="s">
        <v>1527</v>
      </c>
      <c r="B423" s="271" t="s">
        <v>1772</v>
      </c>
      <c r="C423" s="271" t="s">
        <v>2429</v>
      </c>
      <c r="D423" s="271" t="s">
        <v>2430</v>
      </c>
      <c r="E423" s="286" t="s">
        <v>1058</v>
      </c>
      <c r="F423" s="286" t="s">
        <v>1059</v>
      </c>
      <c r="G423" s="286" t="s">
        <v>1060</v>
      </c>
      <c r="H423" s="272" t="s">
        <v>1564</v>
      </c>
      <c r="I423" s="272" t="s">
        <v>20</v>
      </c>
      <c r="J423" s="272" t="s">
        <v>17</v>
      </c>
      <c r="K423" s="272" t="s">
        <v>1632</v>
      </c>
      <c r="L423" s="272" t="s">
        <v>245</v>
      </c>
      <c r="M423" s="271" t="s">
        <v>1851</v>
      </c>
      <c r="N423" s="271" t="s">
        <v>1567</v>
      </c>
      <c r="O423" s="272" t="s">
        <v>19</v>
      </c>
      <c r="P423" s="286" t="s">
        <v>1535</v>
      </c>
      <c r="Q423" s="273"/>
    </row>
    <row r="424" spans="1:17" ht="43.2" x14ac:dyDescent="0.3">
      <c r="A424" s="270" t="s">
        <v>1527</v>
      </c>
      <c r="B424" s="274" t="s">
        <v>1772</v>
      </c>
      <c r="C424" s="274" t="s">
        <v>2431</v>
      </c>
      <c r="D424" s="274" t="s">
        <v>2432</v>
      </c>
      <c r="E424" s="287" t="s">
        <v>1061</v>
      </c>
      <c r="F424" s="287" t="s">
        <v>1062</v>
      </c>
      <c r="G424" s="287" t="s">
        <v>1063</v>
      </c>
      <c r="H424" s="275" t="s">
        <v>1564</v>
      </c>
      <c r="I424" s="275" t="s">
        <v>20</v>
      </c>
      <c r="J424" s="275" t="s">
        <v>17</v>
      </c>
      <c r="K424" s="275" t="s">
        <v>1632</v>
      </c>
      <c r="L424" s="275" t="s">
        <v>245</v>
      </c>
      <c r="M424" s="274" t="s">
        <v>1851</v>
      </c>
      <c r="N424" s="274" t="s">
        <v>1567</v>
      </c>
      <c r="O424" s="275" t="s">
        <v>19</v>
      </c>
      <c r="P424" s="287" t="s">
        <v>1535</v>
      </c>
      <c r="Q424" s="276"/>
    </row>
    <row r="425" spans="1:17" ht="43.2" x14ac:dyDescent="0.3">
      <c r="A425" s="270" t="s">
        <v>1527</v>
      </c>
      <c r="B425" s="271" t="s">
        <v>2227</v>
      </c>
      <c r="C425" s="271" t="s">
        <v>2433</v>
      </c>
      <c r="D425" s="271" t="s">
        <v>2434</v>
      </c>
      <c r="E425" s="286" t="s">
        <v>1064</v>
      </c>
      <c r="F425" s="286" t="s">
        <v>1065</v>
      </c>
      <c r="G425" s="286" t="s">
        <v>1066</v>
      </c>
      <c r="H425" s="272" t="s">
        <v>1564</v>
      </c>
      <c r="I425" s="272" t="s">
        <v>20</v>
      </c>
      <c r="J425" s="272" t="s">
        <v>18</v>
      </c>
      <c r="K425" s="272" t="s">
        <v>1632</v>
      </c>
      <c r="L425" s="272" t="s">
        <v>245</v>
      </c>
      <c r="M425" s="271" t="s">
        <v>1851</v>
      </c>
      <c r="N425" s="271" t="s">
        <v>1567</v>
      </c>
      <c r="O425" s="272" t="s">
        <v>19</v>
      </c>
      <c r="P425" s="286" t="s">
        <v>1535</v>
      </c>
      <c r="Q425" s="273"/>
    </row>
    <row r="426" spans="1:17" ht="43.2" x14ac:dyDescent="0.3">
      <c r="A426" s="270" t="s">
        <v>1527</v>
      </c>
      <c r="B426" s="274" t="s">
        <v>2227</v>
      </c>
      <c r="C426" s="274" t="s">
        <v>2435</v>
      </c>
      <c r="D426" s="274" t="s">
        <v>2436</v>
      </c>
      <c r="E426" s="287" t="s">
        <v>1067</v>
      </c>
      <c r="F426" s="287" t="s">
        <v>1068</v>
      </c>
      <c r="G426" s="287" t="s">
        <v>1069</v>
      </c>
      <c r="H426" s="275" t="s">
        <v>1564</v>
      </c>
      <c r="I426" s="275" t="s">
        <v>20</v>
      </c>
      <c r="J426" s="275" t="s">
        <v>18</v>
      </c>
      <c r="K426" s="275" t="s">
        <v>1632</v>
      </c>
      <c r="L426" s="275" t="s">
        <v>245</v>
      </c>
      <c r="M426" s="274" t="s">
        <v>2428</v>
      </c>
      <c r="N426" s="274" t="s">
        <v>1567</v>
      </c>
      <c r="O426" s="275"/>
      <c r="P426" s="287" t="s">
        <v>1535</v>
      </c>
      <c r="Q426" s="276"/>
    </row>
    <row r="427" spans="1:17" ht="43.2" x14ac:dyDescent="0.3">
      <c r="A427" s="270" t="s">
        <v>1527</v>
      </c>
      <c r="B427" s="271" t="s">
        <v>2227</v>
      </c>
      <c r="C427" s="271" t="s">
        <v>2437</v>
      </c>
      <c r="D427" s="271" t="s">
        <v>2438</v>
      </c>
      <c r="E427" s="286" t="s">
        <v>1070</v>
      </c>
      <c r="F427" s="286" t="s">
        <v>1071</v>
      </c>
      <c r="G427" s="286" t="s">
        <v>1072</v>
      </c>
      <c r="H427" s="272" t="s">
        <v>1564</v>
      </c>
      <c r="I427" s="272" t="s">
        <v>20</v>
      </c>
      <c r="J427" s="272" t="s">
        <v>18</v>
      </c>
      <c r="K427" s="272" t="s">
        <v>1632</v>
      </c>
      <c r="L427" s="272" t="s">
        <v>245</v>
      </c>
      <c r="M427" s="271" t="s">
        <v>2428</v>
      </c>
      <c r="N427" s="271" t="s">
        <v>1567</v>
      </c>
      <c r="O427" s="272"/>
      <c r="P427" s="286" t="s">
        <v>1535</v>
      </c>
      <c r="Q427" s="273"/>
    </row>
    <row r="428" spans="1:17" ht="43.2" x14ac:dyDescent="0.3">
      <c r="A428" s="270" t="s">
        <v>1527</v>
      </c>
      <c r="B428" s="274" t="s">
        <v>1772</v>
      </c>
      <c r="C428" s="274" t="s">
        <v>2439</v>
      </c>
      <c r="D428" s="274" t="s">
        <v>2440</v>
      </c>
      <c r="E428" s="287" t="s">
        <v>1073</v>
      </c>
      <c r="F428" s="287" t="s">
        <v>1074</v>
      </c>
      <c r="G428" s="287" t="s">
        <v>1057</v>
      </c>
      <c r="H428" s="275" t="s">
        <v>1564</v>
      </c>
      <c r="I428" s="275" t="s">
        <v>20</v>
      </c>
      <c r="J428" s="275" t="s">
        <v>17</v>
      </c>
      <c r="K428" s="275" t="s">
        <v>1632</v>
      </c>
      <c r="L428" s="275" t="s">
        <v>245</v>
      </c>
      <c r="M428" s="274" t="s">
        <v>2428</v>
      </c>
      <c r="N428" s="274" t="s">
        <v>1567</v>
      </c>
      <c r="O428" s="275"/>
      <c r="P428" s="287" t="s">
        <v>1535</v>
      </c>
      <c r="Q428" s="276"/>
    </row>
    <row r="429" spans="1:17" ht="43.2" x14ac:dyDescent="0.3">
      <c r="A429" s="270" t="s">
        <v>1527</v>
      </c>
      <c r="B429" s="271" t="s">
        <v>2227</v>
      </c>
      <c r="C429" s="271" t="s">
        <v>2441</v>
      </c>
      <c r="D429" s="271" t="s">
        <v>2442</v>
      </c>
      <c r="E429" s="286" t="s">
        <v>1075</v>
      </c>
      <c r="F429" s="286" t="s">
        <v>1076</v>
      </c>
      <c r="G429" s="286" t="s">
        <v>1077</v>
      </c>
      <c r="H429" s="272" t="s">
        <v>1564</v>
      </c>
      <c r="I429" s="272" t="s">
        <v>20</v>
      </c>
      <c r="J429" s="272" t="s">
        <v>18</v>
      </c>
      <c r="K429" s="272" t="s">
        <v>1632</v>
      </c>
      <c r="L429" s="272" t="s">
        <v>245</v>
      </c>
      <c r="M429" s="271" t="s">
        <v>2428</v>
      </c>
      <c r="N429" s="271" t="s">
        <v>1567</v>
      </c>
      <c r="O429" s="272"/>
      <c r="P429" s="286" t="s">
        <v>1535</v>
      </c>
      <c r="Q429" s="273"/>
    </row>
    <row r="430" spans="1:17" ht="43.2" x14ac:dyDescent="0.3">
      <c r="A430" s="270" t="s">
        <v>1527</v>
      </c>
      <c r="B430" s="274" t="s">
        <v>2768</v>
      </c>
      <c r="C430" s="274" t="s">
        <v>2443</v>
      </c>
      <c r="D430" s="274" t="s">
        <v>2444</v>
      </c>
      <c r="E430" s="287" t="s">
        <v>1078</v>
      </c>
      <c r="F430" s="287" t="s">
        <v>1079</v>
      </c>
      <c r="G430" s="287" t="s">
        <v>1080</v>
      </c>
      <c r="H430" s="275" t="s">
        <v>1531</v>
      </c>
      <c r="I430" s="275" t="s">
        <v>20</v>
      </c>
      <c r="J430" s="275" t="s">
        <v>17</v>
      </c>
      <c r="K430" s="275" t="s">
        <v>1532</v>
      </c>
      <c r="L430" s="275" t="s">
        <v>109</v>
      </c>
      <c r="M430" s="274" t="s">
        <v>1598</v>
      </c>
      <c r="N430" s="274"/>
      <c r="O430" s="275" t="s">
        <v>24</v>
      </c>
      <c r="P430" s="287" t="s">
        <v>1535</v>
      </c>
      <c r="Q430" s="276"/>
    </row>
    <row r="431" spans="1:17" ht="43.2" x14ac:dyDescent="0.3">
      <c r="A431" s="270" t="s">
        <v>1527</v>
      </c>
      <c r="B431" s="271" t="s">
        <v>2768</v>
      </c>
      <c r="C431" s="271" t="s">
        <v>2445</v>
      </c>
      <c r="D431" s="271" t="s">
        <v>2446</v>
      </c>
      <c r="E431" s="286" t="s">
        <v>1081</v>
      </c>
      <c r="F431" s="286" t="s">
        <v>2769</v>
      </c>
      <c r="G431" s="286" t="s">
        <v>2770</v>
      </c>
      <c r="H431" s="272" t="s">
        <v>1531</v>
      </c>
      <c r="I431" s="272" t="s">
        <v>20</v>
      </c>
      <c r="J431" s="272" t="s">
        <v>17</v>
      </c>
      <c r="K431" s="272" t="s">
        <v>1532</v>
      </c>
      <c r="L431" s="272" t="s">
        <v>109</v>
      </c>
      <c r="M431" s="271" t="s">
        <v>1598</v>
      </c>
      <c r="N431" s="271"/>
      <c r="O431" s="272" t="s">
        <v>24</v>
      </c>
      <c r="P431" s="286" t="s">
        <v>1535</v>
      </c>
      <c r="Q431" s="273"/>
    </row>
    <row r="432" spans="1:17" ht="43.2" x14ac:dyDescent="0.3">
      <c r="A432" s="270" t="s">
        <v>1527</v>
      </c>
      <c r="B432" s="274" t="s">
        <v>2768</v>
      </c>
      <c r="C432" s="274" t="s">
        <v>2447</v>
      </c>
      <c r="D432" s="274" t="s">
        <v>2448</v>
      </c>
      <c r="E432" s="287" t="s">
        <v>1084</v>
      </c>
      <c r="F432" s="287" t="s">
        <v>2771</v>
      </c>
      <c r="G432" s="287" t="s">
        <v>2772</v>
      </c>
      <c r="H432" s="275" t="s">
        <v>1531</v>
      </c>
      <c r="I432" s="275" t="s">
        <v>20</v>
      </c>
      <c r="J432" s="275" t="s">
        <v>17</v>
      </c>
      <c r="K432" s="275" t="s">
        <v>1532</v>
      </c>
      <c r="L432" s="275" t="s">
        <v>109</v>
      </c>
      <c r="M432" s="274" t="s">
        <v>1598</v>
      </c>
      <c r="N432" s="274"/>
      <c r="O432" s="275" t="s">
        <v>24</v>
      </c>
      <c r="P432" s="287" t="s">
        <v>1535</v>
      </c>
      <c r="Q432" s="276"/>
    </row>
    <row r="433" spans="1:17" ht="43.2" x14ac:dyDescent="0.3">
      <c r="A433" s="270" t="s">
        <v>1527</v>
      </c>
      <c r="B433" s="271" t="s">
        <v>2644</v>
      </c>
      <c r="C433" s="271" t="s">
        <v>2449</v>
      </c>
      <c r="D433" s="271" t="s">
        <v>2450</v>
      </c>
      <c r="E433" s="286" t="s">
        <v>1511</v>
      </c>
      <c r="F433" s="286" t="s">
        <v>1512</v>
      </c>
      <c r="G433" s="286" t="s">
        <v>1513</v>
      </c>
      <c r="H433" s="272" t="s">
        <v>1564</v>
      </c>
      <c r="I433" s="272" t="s">
        <v>20</v>
      </c>
      <c r="J433" s="272" t="s">
        <v>17</v>
      </c>
      <c r="K433" s="272" t="s">
        <v>1569</v>
      </c>
      <c r="L433" s="272" t="s">
        <v>39</v>
      </c>
      <c r="M433" s="271" t="s">
        <v>2451</v>
      </c>
      <c r="N433" s="271" t="s">
        <v>1567</v>
      </c>
      <c r="O433" s="272"/>
      <c r="P433" s="286" t="s">
        <v>1535</v>
      </c>
      <c r="Q433" s="273"/>
    </row>
    <row r="434" spans="1:17" ht="43.2" x14ac:dyDescent="0.3">
      <c r="A434" s="270" t="s">
        <v>1527</v>
      </c>
      <c r="B434" s="274" t="s">
        <v>2608</v>
      </c>
      <c r="C434" s="274" t="s">
        <v>2452</v>
      </c>
      <c r="D434" s="274" t="s">
        <v>2453</v>
      </c>
      <c r="E434" s="287" t="s">
        <v>2454</v>
      </c>
      <c r="F434" s="287" t="s">
        <v>2455</v>
      </c>
      <c r="G434" s="287" t="s">
        <v>2456</v>
      </c>
      <c r="H434" s="275" t="s">
        <v>1564</v>
      </c>
      <c r="I434" s="275" t="s">
        <v>20</v>
      </c>
      <c r="J434" s="275" t="s">
        <v>17</v>
      </c>
      <c r="K434" s="275" t="s">
        <v>1569</v>
      </c>
      <c r="L434" s="275" t="s">
        <v>39</v>
      </c>
      <c r="M434" s="274" t="s">
        <v>2451</v>
      </c>
      <c r="N434" s="274" t="s">
        <v>1567</v>
      </c>
      <c r="O434" s="275"/>
      <c r="P434" s="287" t="s">
        <v>1535</v>
      </c>
      <c r="Q434" s="276"/>
    </row>
    <row r="435" spans="1:17" ht="43.2" x14ac:dyDescent="0.3">
      <c r="A435" s="270" t="s">
        <v>1527</v>
      </c>
      <c r="B435" s="271" t="s">
        <v>1976</v>
      </c>
      <c r="C435" s="271"/>
      <c r="D435" s="271" t="s">
        <v>2457</v>
      </c>
      <c r="E435" s="286" t="s">
        <v>1086</v>
      </c>
      <c r="F435" s="286" t="s">
        <v>2458</v>
      </c>
      <c r="G435" s="286" t="s">
        <v>2459</v>
      </c>
      <c r="H435" s="272" t="s">
        <v>1531</v>
      </c>
      <c r="I435" s="272" t="s">
        <v>16</v>
      </c>
      <c r="J435" s="272" t="s">
        <v>17</v>
      </c>
      <c r="K435" s="272" t="s">
        <v>1559</v>
      </c>
      <c r="L435" s="272" t="s">
        <v>72</v>
      </c>
      <c r="M435" s="271" t="s">
        <v>1570</v>
      </c>
      <c r="N435" s="271" t="s">
        <v>1534</v>
      </c>
      <c r="O435" s="272" t="s">
        <v>1571</v>
      </c>
      <c r="P435" s="286" t="s">
        <v>1535</v>
      </c>
      <c r="Q435" s="273"/>
    </row>
    <row r="436" spans="1:17" ht="43.2" x14ac:dyDescent="0.3">
      <c r="A436" s="270" t="s">
        <v>1527</v>
      </c>
      <c r="B436" s="276"/>
      <c r="C436" s="274"/>
      <c r="D436" s="274"/>
      <c r="E436" s="287" t="s">
        <v>1087</v>
      </c>
      <c r="F436" s="287" t="s">
        <v>1088</v>
      </c>
      <c r="G436" s="287" t="s">
        <v>1089</v>
      </c>
      <c r="H436" s="275" t="s">
        <v>1637</v>
      </c>
      <c r="I436" s="275" t="s">
        <v>20</v>
      </c>
      <c r="J436" s="275" t="s">
        <v>17</v>
      </c>
      <c r="K436" s="275" t="s">
        <v>2202</v>
      </c>
      <c r="L436" s="275" t="s">
        <v>1090</v>
      </c>
      <c r="M436" s="274" t="s">
        <v>2460</v>
      </c>
      <c r="N436" s="274" t="s">
        <v>1567</v>
      </c>
      <c r="O436" s="275"/>
      <c r="P436" s="287" t="s">
        <v>1535</v>
      </c>
      <c r="Q436" s="276"/>
    </row>
    <row r="437" spans="1:17" ht="43.2" x14ac:dyDescent="0.3">
      <c r="A437" s="270" t="s">
        <v>1527</v>
      </c>
      <c r="B437" s="271" t="s">
        <v>2461</v>
      </c>
      <c r="C437" s="271" t="s">
        <v>2462</v>
      </c>
      <c r="D437" s="271" t="s">
        <v>2463</v>
      </c>
      <c r="E437" s="286" t="s">
        <v>1091</v>
      </c>
      <c r="F437" s="286" t="s">
        <v>1092</v>
      </c>
      <c r="G437" s="286" t="s">
        <v>1093</v>
      </c>
      <c r="H437" s="272" t="s">
        <v>1637</v>
      </c>
      <c r="I437" s="272" t="s">
        <v>20</v>
      </c>
      <c r="J437" s="272" t="s">
        <v>17</v>
      </c>
      <c r="K437" s="272" t="s">
        <v>1559</v>
      </c>
      <c r="L437" s="272" t="s">
        <v>72</v>
      </c>
      <c r="M437" s="271" t="s">
        <v>2464</v>
      </c>
      <c r="N437" s="271" t="s">
        <v>1567</v>
      </c>
      <c r="O437" s="272"/>
      <c r="P437" s="286" t="s">
        <v>1535</v>
      </c>
      <c r="Q437" s="273"/>
    </row>
    <row r="438" spans="1:17" ht="43.2" x14ac:dyDescent="0.3">
      <c r="A438" s="270" t="s">
        <v>1527</v>
      </c>
      <c r="B438" s="274" t="s">
        <v>2465</v>
      </c>
      <c r="C438" s="274"/>
      <c r="D438" s="274" t="s">
        <v>2466</v>
      </c>
      <c r="E438" s="287" t="s">
        <v>1094</v>
      </c>
      <c r="F438" s="287" t="s">
        <v>1095</v>
      </c>
      <c r="G438" s="287" t="s">
        <v>1096</v>
      </c>
      <c r="H438" s="275" t="s">
        <v>1564</v>
      </c>
      <c r="I438" s="275" t="s">
        <v>16</v>
      </c>
      <c r="J438" s="275" t="s">
        <v>17</v>
      </c>
      <c r="K438" s="275" t="s">
        <v>2219</v>
      </c>
      <c r="L438" s="275" t="s">
        <v>1090</v>
      </c>
      <c r="M438" s="274" t="s">
        <v>2467</v>
      </c>
      <c r="N438" s="274" t="s">
        <v>1534</v>
      </c>
      <c r="O438" s="275" t="s">
        <v>21</v>
      </c>
      <c r="P438" s="287" t="s">
        <v>1535</v>
      </c>
      <c r="Q438" s="276"/>
    </row>
    <row r="439" spans="1:17" ht="43.2" x14ac:dyDescent="0.3">
      <c r="A439" s="270" t="s">
        <v>1527</v>
      </c>
      <c r="B439" s="271" t="s">
        <v>1576</v>
      </c>
      <c r="C439" s="271"/>
      <c r="D439" s="271" t="s">
        <v>2468</v>
      </c>
      <c r="E439" s="286" t="s">
        <v>1097</v>
      </c>
      <c r="F439" s="286" t="s">
        <v>2469</v>
      </c>
      <c r="G439" s="286" t="s">
        <v>2470</v>
      </c>
      <c r="H439" s="272" t="s">
        <v>1531</v>
      </c>
      <c r="I439" s="272" t="s">
        <v>16</v>
      </c>
      <c r="J439" s="272" t="s">
        <v>17</v>
      </c>
      <c r="K439" s="272" t="s">
        <v>1569</v>
      </c>
      <c r="L439" s="272" t="s">
        <v>72</v>
      </c>
      <c r="M439" s="271" t="s">
        <v>1570</v>
      </c>
      <c r="N439" s="271" t="s">
        <v>1534</v>
      </c>
      <c r="O439" s="272" t="s">
        <v>1571</v>
      </c>
      <c r="P439" s="286" t="s">
        <v>1535</v>
      </c>
      <c r="Q439" s="273"/>
    </row>
    <row r="440" spans="1:17" ht="43.2" x14ac:dyDescent="0.3">
      <c r="A440" s="270" t="s">
        <v>1527</v>
      </c>
      <c r="B440" s="274" t="s">
        <v>1629</v>
      </c>
      <c r="C440" s="274" t="s">
        <v>2471</v>
      </c>
      <c r="D440" s="274" t="s">
        <v>2472</v>
      </c>
      <c r="E440" s="287" t="s">
        <v>1098</v>
      </c>
      <c r="F440" s="287" t="s">
        <v>2473</v>
      </c>
      <c r="G440" s="287" t="s">
        <v>2474</v>
      </c>
      <c r="H440" s="275" t="s">
        <v>1531</v>
      </c>
      <c r="I440" s="275" t="s">
        <v>20</v>
      </c>
      <c r="J440" s="275" t="s">
        <v>17</v>
      </c>
      <c r="K440" s="275" t="s">
        <v>1632</v>
      </c>
      <c r="L440" s="275" t="s">
        <v>245</v>
      </c>
      <c r="M440" s="274" t="s">
        <v>2475</v>
      </c>
      <c r="N440" s="274" t="s">
        <v>1567</v>
      </c>
      <c r="O440" s="275"/>
      <c r="P440" s="287" t="s">
        <v>1535</v>
      </c>
      <c r="Q440" s="276"/>
    </row>
    <row r="441" spans="1:17" ht="43.2" x14ac:dyDescent="0.3">
      <c r="A441" s="270" t="s">
        <v>1527</v>
      </c>
      <c r="B441" s="271" t="s">
        <v>2773</v>
      </c>
      <c r="C441" s="271" t="s">
        <v>2476</v>
      </c>
      <c r="D441" s="271" t="s">
        <v>2477</v>
      </c>
      <c r="E441" s="286" t="s">
        <v>1099</v>
      </c>
      <c r="F441" s="286" t="s">
        <v>1100</v>
      </c>
      <c r="G441" s="286" t="s">
        <v>1101</v>
      </c>
      <c r="H441" s="272" t="s">
        <v>1531</v>
      </c>
      <c r="I441" s="272" t="s">
        <v>20</v>
      </c>
      <c r="J441" s="272" t="s">
        <v>17</v>
      </c>
      <c r="K441" s="272" t="s">
        <v>1632</v>
      </c>
      <c r="L441" s="272" t="s">
        <v>245</v>
      </c>
      <c r="M441" s="271" t="s">
        <v>2475</v>
      </c>
      <c r="N441" s="271" t="s">
        <v>1567</v>
      </c>
      <c r="O441" s="272"/>
      <c r="P441" s="286" t="s">
        <v>1535</v>
      </c>
      <c r="Q441" s="273"/>
    </row>
    <row r="442" spans="1:17" ht="43.2" x14ac:dyDescent="0.3">
      <c r="A442" s="270" t="s">
        <v>1527</v>
      </c>
      <c r="B442" s="274" t="s">
        <v>2774</v>
      </c>
      <c r="C442" s="274" t="s">
        <v>2478</v>
      </c>
      <c r="D442" s="274" t="s">
        <v>2479</v>
      </c>
      <c r="E442" s="287" t="s">
        <v>1102</v>
      </c>
      <c r="F442" s="287" t="s">
        <v>1103</v>
      </c>
      <c r="G442" s="287" t="s">
        <v>1104</v>
      </c>
      <c r="H442" s="275" t="s">
        <v>1531</v>
      </c>
      <c r="I442" s="275" t="s">
        <v>20</v>
      </c>
      <c r="J442" s="275" t="s">
        <v>17</v>
      </c>
      <c r="K442" s="275" t="s">
        <v>1632</v>
      </c>
      <c r="L442" s="275" t="s">
        <v>245</v>
      </c>
      <c r="M442" s="274" t="s">
        <v>2475</v>
      </c>
      <c r="N442" s="274" t="s">
        <v>1567</v>
      </c>
      <c r="O442" s="275"/>
      <c r="P442" s="287" t="s">
        <v>1535</v>
      </c>
      <c r="Q442" s="276"/>
    </row>
    <row r="443" spans="1:17" ht="43.2" x14ac:dyDescent="0.3">
      <c r="A443" s="270" t="s">
        <v>1527</v>
      </c>
      <c r="B443" s="271" t="s">
        <v>2773</v>
      </c>
      <c r="C443" s="271" t="s">
        <v>2480</v>
      </c>
      <c r="D443" s="271" t="s">
        <v>2481</v>
      </c>
      <c r="E443" s="286" t="s">
        <v>1105</v>
      </c>
      <c r="F443" s="286" t="s">
        <v>1106</v>
      </c>
      <c r="G443" s="286" t="s">
        <v>1107</v>
      </c>
      <c r="H443" s="272" t="s">
        <v>1531</v>
      </c>
      <c r="I443" s="272" t="s">
        <v>20</v>
      </c>
      <c r="J443" s="272" t="s">
        <v>17</v>
      </c>
      <c r="K443" s="272" t="s">
        <v>1632</v>
      </c>
      <c r="L443" s="272" t="s">
        <v>245</v>
      </c>
      <c r="M443" s="271" t="s">
        <v>2475</v>
      </c>
      <c r="N443" s="271" t="s">
        <v>1567</v>
      </c>
      <c r="O443" s="272"/>
      <c r="P443" s="286" t="s">
        <v>1535</v>
      </c>
      <c r="Q443" s="273"/>
    </row>
    <row r="444" spans="1:17" ht="43.2" x14ac:dyDescent="0.3">
      <c r="A444" s="270" t="s">
        <v>1527</v>
      </c>
      <c r="B444" s="274" t="s">
        <v>2773</v>
      </c>
      <c r="C444" s="274" t="s">
        <v>2482</v>
      </c>
      <c r="D444" s="274" t="s">
        <v>2483</v>
      </c>
      <c r="E444" s="287" t="s">
        <v>1108</v>
      </c>
      <c r="F444" s="287" t="s">
        <v>1109</v>
      </c>
      <c r="G444" s="287" t="s">
        <v>1110</v>
      </c>
      <c r="H444" s="275" t="s">
        <v>1531</v>
      </c>
      <c r="I444" s="275" t="s">
        <v>20</v>
      </c>
      <c r="J444" s="275" t="s">
        <v>17</v>
      </c>
      <c r="K444" s="275" t="s">
        <v>1632</v>
      </c>
      <c r="L444" s="275" t="s">
        <v>245</v>
      </c>
      <c r="M444" s="274" t="s">
        <v>2475</v>
      </c>
      <c r="N444" s="274" t="s">
        <v>1567</v>
      </c>
      <c r="O444" s="275"/>
      <c r="P444" s="287" t="s">
        <v>1535</v>
      </c>
      <c r="Q444" s="276"/>
    </row>
    <row r="445" spans="1:17" ht="43.2" x14ac:dyDescent="0.3">
      <c r="A445" s="270" t="s">
        <v>1527</v>
      </c>
      <c r="B445" s="271" t="s">
        <v>2775</v>
      </c>
      <c r="C445" s="271" t="s">
        <v>2484</v>
      </c>
      <c r="D445" s="271" t="s">
        <v>2485</v>
      </c>
      <c r="E445" s="286" t="s">
        <v>1111</v>
      </c>
      <c r="F445" s="286" t="s">
        <v>1112</v>
      </c>
      <c r="G445" s="286" t="s">
        <v>1113</v>
      </c>
      <c r="H445" s="272" t="s">
        <v>1531</v>
      </c>
      <c r="I445" s="272" t="s">
        <v>20</v>
      </c>
      <c r="J445" s="272" t="s">
        <v>17</v>
      </c>
      <c r="K445" s="272" t="s">
        <v>1632</v>
      </c>
      <c r="L445" s="272" t="s">
        <v>245</v>
      </c>
      <c r="M445" s="271" t="s">
        <v>2475</v>
      </c>
      <c r="N445" s="271" t="s">
        <v>1567</v>
      </c>
      <c r="O445" s="272"/>
      <c r="P445" s="286" t="s">
        <v>1535</v>
      </c>
      <c r="Q445" s="273"/>
    </row>
    <row r="446" spans="1:17" ht="43.2" x14ac:dyDescent="0.3">
      <c r="A446" s="270" t="s">
        <v>1527</v>
      </c>
      <c r="B446" s="274" t="s">
        <v>2773</v>
      </c>
      <c r="C446" s="274" t="s">
        <v>2486</v>
      </c>
      <c r="D446" s="274" t="s">
        <v>2487</v>
      </c>
      <c r="E446" s="287" t="s">
        <v>1114</v>
      </c>
      <c r="F446" s="287" t="s">
        <v>1115</v>
      </c>
      <c r="G446" s="287" t="s">
        <v>1116</v>
      </c>
      <c r="H446" s="275" t="s">
        <v>1531</v>
      </c>
      <c r="I446" s="275" t="s">
        <v>20</v>
      </c>
      <c r="J446" s="275" t="s">
        <v>17</v>
      </c>
      <c r="K446" s="275" t="s">
        <v>1632</v>
      </c>
      <c r="L446" s="275" t="s">
        <v>245</v>
      </c>
      <c r="M446" s="274" t="s">
        <v>2475</v>
      </c>
      <c r="N446" s="274" t="s">
        <v>1567</v>
      </c>
      <c r="O446" s="275"/>
      <c r="P446" s="287" t="s">
        <v>1535</v>
      </c>
      <c r="Q446" s="276"/>
    </row>
    <row r="447" spans="1:17" ht="43.2" x14ac:dyDescent="0.3">
      <c r="A447" s="270" t="s">
        <v>1527</v>
      </c>
      <c r="B447" s="271" t="s">
        <v>1629</v>
      </c>
      <c r="C447" s="271" t="s">
        <v>2488</v>
      </c>
      <c r="D447" s="271" t="s">
        <v>2489</v>
      </c>
      <c r="E447" s="286" t="s">
        <v>1117</v>
      </c>
      <c r="F447" s="286" t="s">
        <v>2490</v>
      </c>
      <c r="G447" s="286" t="s">
        <v>2491</v>
      </c>
      <c r="H447" s="272" t="s">
        <v>1531</v>
      </c>
      <c r="I447" s="272" t="s">
        <v>20</v>
      </c>
      <c r="J447" s="272" t="s">
        <v>17</v>
      </c>
      <c r="K447" s="272" t="s">
        <v>1632</v>
      </c>
      <c r="L447" s="272" t="s">
        <v>245</v>
      </c>
      <c r="M447" s="271" t="s">
        <v>2475</v>
      </c>
      <c r="N447" s="271" t="s">
        <v>1567</v>
      </c>
      <c r="O447" s="272"/>
      <c r="P447" s="286" t="s">
        <v>1535</v>
      </c>
      <c r="Q447" s="273"/>
    </row>
    <row r="448" spans="1:17" ht="43.2" x14ac:dyDescent="0.3">
      <c r="A448" s="270" t="s">
        <v>1527</v>
      </c>
      <c r="B448" s="274" t="s">
        <v>2774</v>
      </c>
      <c r="C448" s="274" t="s">
        <v>2492</v>
      </c>
      <c r="D448" s="274" t="s">
        <v>2493</v>
      </c>
      <c r="E448" s="287" t="s">
        <v>1118</v>
      </c>
      <c r="F448" s="287" t="s">
        <v>1119</v>
      </c>
      <c r="G448" s="287" t="s">
        <v>1120</v>
      </c>
      <c r="H448" s="275" t="s">
        <v>1531</v>
      </c>
      <c r="I448" s="275" t="s">
        <v>20</v>
      </c>
      <c r="J448" s="275" t="s">
        <v>17</v>
      </c>
      <c r="K448" s="275" t="s">
        <v>1632</v>
      </c>
      <c r="L448" s="275" t="s">
        <v>245</v>
      </c>
      <c r="M448" s="274" t="s">
        <v>2475</v>
      </c>
      <c r="N448" s="274" t="s">
        <v>1567</v>
      </c>
      <c r="O448" s="275"/>
      <c r="P448" s="287" t="s">
        <v>1535</v>
      </c>
      <c r="Q448" s="276"/>
    </row>
    <row r="449" spans="1:17" ht="43.2" x14ac:dyDescent="0.3">
      <c r="A449" s="270" t="s">
        <v>1527</v>
      </c>
      <c r="B449" s="271" t="s">
        <v>1629</v>
      </c>
      <c r="C449" s="271" t="s">
        <v>2494</v>
      </c>
      <c r="D449" s="271" t="s">
        <v>2495</v>
      </c>
      <c r="E449" s="286" t="s">
        <v>1121</v>
      </c>
      <c r="F449" s="286" t="s">
        <v>1122</v>
      </c>
      <c r="G449" s="286" t="s">
        <v>1123</v>
      </c>
      <c r="H449" s="272" t="s">
        <v>1531</v>
      </c>
      <c r="I449" s="272" t="s">
        <v>20</v>
      </c>
      <c r="J449" s="272" t="s">
        <v>17</v>
      </c>
      <c r="K449" s="272" t="s">
        <v>1632</v>
      </c>
      <c r="L449" s="272" t="s">
        <v>245</v>
      </c>
      <c r="M449" s="271" t="s">
        <v>2475</v>
      </c>
      <c r="N449" s="271" t="s">
        <v>1567</v>
      </c>
      <c r="O449" s="272"/>
      <c r="P449" s="286" t="s">
        <v>1535</v>
      </c>
      <c r="Q449" s="273"/>
    </row>
    <row r="450" spans="1:17" ht="43.2" x14ac:dyDescent="0.3">
      <c r="A450" s="270" t="s">
        <v>1527</v>
      </c>
      <c r="B450" s="274" t="s">
        <v>2496</v>
      </c>
      <c r="C450" s="274"/>
      <c r="D450" s="274" t="s">
        <v>2497</v>
      </c>
      <c r="E450" s="287" t="s">
        <v>1124</v>
      </c>
      <c r="F450" s="287" t="s">
        <v>1125</v>
      </c>
      <c r="G450" s="287" t="s">
        <v>1126</v>
      </c>
      <c r="H450" s="275" t="s">
        <v>1531</v>
      </c>
      <c r="I450" s="275" t="s">
        <v>20</v>
      </c>
      <c r="J450" s="275" t="s">
        <v>18</v>
      </c>
      <c r="K450" s="275" t="s">
        <v>1632</v>
      </c>
      <c r="L450" s="275" t="s">
        <v>245</v>
      </c>
      <c r="M450" s="274" t="s">
        <v>2475</v>
      </c>
      <c r="N450" s="274" t="s">
        <v>1567</v>
      </c>
      <c r="O450" s="275"/>
      <c r="P450" s="287" t="s">
        <v>1535</v>
      </c>
      <c r="Q450" s="276"/>
    </row>
    <row r="451" spans="1:17" ht="43.2" x14ac:dyDescent="0.3">
      <c r="A451" s="270" t="s">
        <v>1527</v>
      </c>
      <c r="B451" s="271" t="s">
        <v>2498</v>
      </c>
      <c r="C451" s="271" t="s">
        <v>2499</v>
      </c>
      <c r="D451" s="271" t="s">
        <v>2500</v>
      </c>
      <c r="E451" s="286" t="s">
        <v>1127</v>
      </c>
      <c r="F451" s="286" t="s">
        <v>1439</v>
      </c>
      <c r="G451" s="286" t="s">
        <v>1440</v>
      </c>
      <c r="H451" s="272" t="s">
        <v>1564</v>
      </c>
      <c r="I451" s="272" t="s">
        <v>20</v>
      </c>
      <c r="J451" s="272" t="s">
        <v>17</v>
      </c>
      <c r="K451" s="272" t="s">
        <v>1569</v>
      </c>
      <c r="L451" s="272" t="s">
        <v>1128</v>
      </c>
      <c r="M451" s="271" t="s">
        <v>2501</v>
      </c>
      <c r="N451" s="271" t="s">
        <v>1567</v>
      </c>
      <c r="O451" s="272"/>
      <c r="P451" s="286" t="s">
        <v>1535</v>
      </c>
      <c r="Q451" s="273"/>
    </row>
    <row r="452" spans="1:17" ht="43.2" x14ac:dyDescent="0.3">
      <c r="A452" s="270" t="s">
        <v>1527</v>
      </c>
      <c r="B452" s="274" t="s">
        <v>2498</v>
      </c>
      <c r="C452" s="274" t="s">
        <v>2502</v>
      </c>
      <c r="D452" s="274" t="s">
        <v>2503</v>
      </c>
      <c r="E452" s="287" t="s">
        <v>1129</v>
      </c>
      <c r="F452" s="287" t="s">
        <v>1130</v>
      </c>
      <c r="G452" s="287" t="s">
        <v>1131</v>
      </c>
      <c r="H452" s="275" t="s">
        <v>1564</v>
      </c>
      <c r="I452" s="275" t="s">
        <v>20</v>
      </c>
      <c r="J452" s="275" t="s">
        <v>17</v>
      </c>
      <c r="K452" s="275" t="s">
        <v>1569</v>
      </c>
      <c r="L452" s="275" t="s">
        <v>1128</v>
      </c>
      <c r="M452" s="274" t="s">
        <v>2504</v>
      </c>
      <c r="N452" s="274" t="s">
        <v>1567</v>
      </c>
      <c r="O452" s="275"/>
      <c r="P452" s="287" t="s">
        <v>1535</v>
      </c>
      <c r="Q452" s="276"/>
    </row>
    <row r="453" spans="1:17" ht="43.2" x14ac:dyDescent="0.3">
      <c r="A453" s="270" t="s">
        <v>1527</v>
      </c>
      <c r="B453" s="273"/>
      <c r="C453" s="271" t="s">
        <v>2776</v>
      </c>
      <c r="D453" s="271" t="s">
        <v>2777</v>
      </c>
      <c r="E453" s="286" t="s">
        <v>1289</v>
      </c>
      <c r="F453" s="286" t="s">
        <v>2778</v>
      </c>
      <c r="G453" s="286" t="s">
        <v>2779</v>
      </c>
      <c r="H453" s="272" t="s">
        <v>1564</v>
      </c>
      <c r="I453" s="272" t="s">
        <v>20</v>
      </c>
      <c r="J453" s="272" t="s">
        <v>18</v>
      </c>
      <c r="K453" s="272" t="s">
        <v>1532</v>
      </c>
      <c r="L453" s="272" t="s">
        <v>557</v>
      </c>
      <c r="M453" s="271" t="s">
        <v>2780</v>
      </c>
      <c r="N453" s="271" t="s">
        <v>1534</v>
      </c>
      <c r="O453" s="272" t="s">
        <v>1290</v>
      </c>
      <c r="P453" s="286" t="s">
        <v>1535</v>
      </c>
      <c r="Q453" s="273"/>
    </row>
    <row r="454" spans="1:17" ht="43.2" x14ac:dyDescent="0.3">
      <c r="A454" s="270" t="s">
        <v>1527</v>
      </c>
      <c r="B454" s="274" t="s">
        <v>1651</v>
      </c>
      <c r="C454" s="274" t="s">
        <v>2505</v>
      </c>
      <c r="D454" s="274" t="s">
        <v>2506</v>
      </c>
      <c r="E454" s="287" t="s">
        <v>1289</v>
      </c>
      <c r="F454" s="287" t="s">
        <v>1426</v>
      </c>
      <c r="G454" s="287" t="s">
        <v>1427</v>
      </c>
      <c r="H454" s="275" t="s">
        <v>1564</v>
      </c>
      <c r="I454" s="275" t="s">
        <v>20</v>
      </c>
      <c r="J454" s="275" t="s">
        <v>18</v>
      </c>
      <c r="K454" s="275" t="s">
        <v>1569</v>
      </c>
      <c r="L454" s="275" t="s">
        <v>1128</v>
      </c>
      <c r="M454" s="274" t="s">
        <v>2507</v>
      </c>
      <c r="N454" s="274" t="s">
        <v>1534</v>
      </c>
      <c r="O454" s="275" t="s">
        <v>1290</v>
      </c>
      <c r="P454" s="287" t="s">
        <v>1535</v>
      </c>
      <c r="Q454" s="276"/>
    </row>
    <row r="455" spans="1:17" ht="43.2" x14ac:dyDescent="0.3">
      <c r="A455" s="270" t="s">
        <v>1527</v>
      </c>
      <c r="B455" s="271" t="s">
        <v>1976</v>
      </c>
      <c r="C455" s="271"/>
      <c r="D455" s="271" t="s">
        <v>2508</v>
      </c>
      <c r="E455" s="286" t="s">
        <v>1132</v>
      </c>
      <c r="F455" s="286" t="s">
        <v>2509</v>
      </c>
      <c r="G455" s="286" t="s">
        <v>2510</v>
      </c>
      <c r="H455" s="272" t="s">
        <v>1531</v>
      </c>
      <c r="I455" s="272" t="s">
        <v>16</v>
      </c>
      <c r="J455" s="272" t="s">
        <v>17</v>
      </c>
      <c r="K455" s="272" t="s">
        <v>1569</v>
      </c>
      <c r="L455" s="272" t="s">
        <v>72</v>
      </c>
      <c r="M455" s="271" t="s">
        <v>1570</v>
      </c>
      <c r="N455" s="271" t="s">
        <v>1534</v>
      </c>
      <c r="O455" s="272" t="s">
        <v>1571</v>
      </c>
      <c r="P455" s="286" t="s">
        <v>1535</v>
      </c>
      <c r="Q455" s="273"/>
    </row>
    <row r="456" spans="1:17" ht="43.2" x14ac:dyDescent="0.3">
      <c r="A456" s="270" t="s">
        <v>1527</v>
      </c>
      <c r="B456" s="274" t="s">
        <v>2511</v>
      </c>
      <c r="C456" s="274"/>
      <c r="D456" s="274" t="s">
        <v>2512</v>
      </c>
      <c r="E456" s="287" t="s">
        <v>1133</v>
      </c>
      <c r="F456" s="287" t="s">
        <v>1134</v>
      </c>
      <c r="G456" s="287" t="s">
        <v>1135</v>
      </c>
      <c r="H456" s="275" t="s">
        <v>1531</v>
      </c>
      <c r="I456" s="275" t="s">
        <v>16</v>
      </c>
      <c r="J456" s="275" t="s">
        <v>18</v>
      </c>
      <c r="K456" s="275" t="s">
        <v>1532</v>
      </c>
      <c r="L456" s="275" t="s">
        <v>39</v>
      </c>
      <c r="M456" s="274" t="s">
        <v>1533</v>
      </c>
      <c r="N456" s="274" t="s">
        <v>1534</v>
      </c>
      <c r="O456" s="275" t="s">
        <v>1136</v>
      </c>
      <c r="P456" s="287" t="s">
        <v>1535</v>
      </c>
      <c r="Q456" s="276"/>
    </row>
    <row r="457" spans="1:17" ht="43.2" x14ac:dyDescent="0.3">
      <c r="A457" s="270" t="s">
        <v>1527</v>
      </c>
      <c r="B457" s="271" t="s">
        <v>2644</v>
      </c>
      <c r="C457" s="271"/>
      <c r="D457" s="271" t="s">
        <v>2513</v>
      </c>
      <c r="E457" s="286" t="s">
        <v>1137</v>
      </c>
      <c r="F457" s="286" t="s">
        <v>1138</v>
      </c>
      <c r="G457" s="286" t="s">
        <v>1139</v>
      </c>
      <c r="H457" s="272" t="s">
        <v>1531</v>
      </c>
      <c r="I457" s="272" t="s">
        <v>16</v>
      </c>
      <c r="J457" s="272" t="s">
        <v>17</v>
      </c>
      <c r="K457" s="272" t="s">
        <v>1532</v>
      </c>
      <c r="L457" s="272" t="s">
        <v>39</v>
      </c>
      <c r="M457" s="271" t="s">
        <v>1533</v>
      </c>
      <c r="N457" s="271" t="s">
        <v>1534</v>
      </c>
      <c r="O457" s="272" t="s">
        <v>1136</v>
      </c>
      <c r="P457" s="286" t="s">
        <v>1535</v>
      </c>
      <c r="Q457" s="273"/>
    </row>
    <row r="458" spans="1:17" ht="43.2" x14ac:dyDescent="0.3">
      <c r="A458" s="270" t="s">
        <v>1527</v>
      </c>
      <c r="B458" s="274" t="s">
        <v>1541</v>
      </c>
      <c r="C458" s="274"/>
      <c r="D458" s="274" t="s">
        <v>2514</v>
      </c>
      <c r="E458" s="287" t="s">
        <v>1428</v>
      </c>
      <c r="F458" s="287" t="s">
        <v>1146</v>
      </c>
      <c r="G458" s="287" t="s">
        <v>1147</v>
      </c>
      <c r="H458" s="275" t="s">
        <v>1531</v>
      </c>
      <c r="I458" s="275" t="s">
        <v>16</v>
      </c>
      <c r="J458" s="275" t="s">
        <v>17</v>
      </c>
      <c r="K458" s="275" t="s">
        <v>1532</v>
      </c>
      <c r="L458" s="275" t="s">
        <v>119</v>
      </c>
      <c r="M458" s="274" t="s">
        <v>2515</v>
      </c>
      <c r="N458" s="274" t="s">
        <v>1534</v>
      </c>
      <c r="O458" s="275" t="s">
        <v>24</v>
      </c>
      <c r="P458" s="287" t="s">
        <v>1535</v>
      </c>
      <c r="Q458" s="276"/>
    </row>
    <row r="459" spans="1:17" ht="43.2" x14ac:dyDescent="0.3">
      <c r="A459" s="270" t="s">
        <v>1527</v>
      </c>
      <c r="B459" s="271" t="s">
        <v>1550</v>
      </c>
      <c r="C459" s="271"/>
      <c r="D459" s="271" t="s">
        <v>2516</v>
      </c>
      <c r="E459" s="286" t="s">
        <v>1429</v>
      </c>
      <c r="F459" s="286" t="s">
        <v>1148</v>
      </c>
      <c r="G459" s="286" t="s">
        <v>1149</v>
      </c>
      <c r="H459" s="272" t="s">
        <v>1531</v>
      </c>
      <c r="I459" s="272" t="s">
        <v>16</v>
      </c>
      <c r="J459" s="272" t="s">
        <v>17</v>
      </c>
      <c r="K459" s="272" t="s">
        <v>1532</v>
      </c>
      <c r="L459" s="272" t="s">
        <v>119</v>
      </c>
      <c r="M459" s="271" t="s">
        <v>2515</v>
      </c>
      <c r="N459" s="271" t="s">
        <v>1534</v>
      </c>
      <c r="O459" s="272" t="s">
        <v>24</v>
      </c>
      <c r="P459" s="286" t="s">
        <v>1535</v>
      </c>
      <c r="Q459" s="273"/>
    </row>
    <row r="460" spans="1:17" ht="43.2" x14ac:dyDescent="0.3">
      <c r="A460" s="270" t="s">
        <v>1527</v>
      </c>
      <c r="B460" s="274" t="s">
        <v>1550</v>
      </c>
      <c r="C460" s="274"/>
      <c r="D460" s="274" t="s">
        <v>2517</v>
      </c>
      <c r="E460" s="287" t="s">
        <v>1430</v>
      </c>
      <c r="F460" s="287" t="s">
        <v>1150</v>
      </c>
      <c r="G460" s="287" t="s">
        <v>1151</v>
      </c>
      <c r="H460" s="275" t="s">
        <v>1531</v>
      </c>
      <c r="I460" s="275" t="s">
        <v>16</v>
      </c>
      <c r="J460" s="275" t="s">
        <v>17</v>
      </c>
      <c r="K460" s="275" t="s">
        <v>1532</v>
      </c>
      <c r="L460" s="275" t="s">
        <v>119</v>
      </c>
      <c r="M460" s="274" t="s">
        <v>2515</v>
      </c>
      <c r="N460" s="274" t="s">
        <v>1534</v>
      </c>
      <c r="O460" s="275" t="s">
        <v>24</v>
      </c>
      <c r="P460" s="287" t="s">
        <v>1535</v>
      </c>
      <c r="Q460" s="276"/>
    </row>
    <row r="461" spans="1:17" ht="43.2" x14ac:dyDescent="0.3">
      <c r="A461" s="270" t="s">
        <v>1527</v>
      </c>
      <c r="B461" s="271" t="s">
        <v>2781</v>
      </c>
      <c r="C461" s="271" t="s">
        <v>2518</v>
      </c>
      <c r="D461" s="271" t="s">
        <v>2519</v>
      </c>
      <c r="E461" s="286" t="s">
        <v>1152</v>
      </c>
      <c r="F461" s="286" t="s">
        <v>1153</v>
      </c>
      <c r="G461" s="286" t="s">
        <v>1154</v>
      </c>
      <c r="H461" s="272" t="s">
        <v>1637</v>
      </c>
      <c r="I461" s="272" t="s">
        <v>27</v>
      </c>
      <c r="J461" s="272" t="s">
        <v>18</v>
      </c>
      <c r="K461" s="272" t="s">
        <v>2219</v>
      </c>
      <c r="L461" s="272" t="s">
        <v>758</v>
      </c>
      <c r="M461" s="271" t="s">
        <v>2520</v>
      </c>
      <c r="N461" s="271" t="s">
        <v>1567</v>
      </c>
      <c r="O461" s="272"/>
      <c r="P461" s="286" t="s">
        <v>1535</v>
      </c>
      <c r="Q461" s="273"/>
    </row>
    <row r="462" spans="1:17" ht="43.2" x14ac:dyDescent="0.3">
      <c r="A462" s="270" t="s">
        <v>1527</v>
      </c>
      <c r="B462" s="274" t="s">
        <v>2781</v>
      </c>
      <c r="C462" s="274" t="s">
        <v>2521</v>
      </c>
      <c r="D462" s="274" t="s">
        <v>2522</v>
      </c>
      <c r="E462" s="287" t="s">
        <v>1155</v>
      </c>
      <c r="F462" s="287" t="s">
        <v>1156</v>
      </c>
      <c r="G462" s="287" t="s">
        <v>1157</v>
      </c>
      <c r="H462" s="275" t="s">
        <v>1637</v>
      </c>
      <c r="I462" s="275" t="s">
        <v>27</v>
      </c>
      <c r="J462" s="275" t="s">
        <v>18</v>
      </c>
      <c r="K462" s="275" t="s">
        <v>2219</v>
      </c>
      <c r="L462" s="275" t="s">
        <v>758</v>
      </c>
      <c r="M462" s="274" t="s">
        <v>2520</v>
      </c>
      <c r="N462" s="274" t="s">
        <v>1567</v>
      </c>
      <c r="O462" s="275"/>
      <c r="P462" s="287" t="s">
        <v>1535</v>
      </c>
      <c r="Q462" s="276"/>
    </row>
    <row r="463" spans="1:17" ht="43.2" x14ac:dyDescent="0.3">
      <c r="A463" s="270" t="s">
        <v>1527</v>
      </c>
      <c r="B463" s="271" t="s">
        <v>2781</v>
      </c>
      <c r="C463" s="271" t="s">
        <v>2523</v>
      </c>
      <c r="D463" s="271" t="s">
        <v>2524</v>
      </c>
      <c r="E463" s="286" t="s">
        <v>1158</v>
      </c>
      <c r="F463" s="286" t="s">
        <v>1159</v>
      </c>
      <c r="G463" s="286" t="s">
        <v>1160</v>
      </c>
      <c r="H463" s="272" t="s">
        <v>1637</v>
      </c>
      <c r="I463" s="272" t="s">
        <v>27</v>
      </c>
      <c r="J463" s="272" t="s">
        <v>18</v>
      </c>
      <c r="K463" s="272" t="s">
        <v>2219</v>
      </c>
      <c r="L463" s="272" t="s">
        <v>758</v>
      </c>
      <c r="M463" s="271" t="s">
        <v>2520</v>
      </c>
      <c r="N463" s="271" t="s">
        <v>1567</v>
      </c>
      <c r="O463" s="272"/>
      <c r="P463" s="286" t="s">
        <v>1535</v>
      </c>
      <c r="Q463" s="273"/>
    </row>
    <row r="464" spans="1:17" ht="43.2" x14ac:dyDescent="0.3">
      <c r="A464" s="270" t="s">
        <v>1527</v>
      </c>
      <c r="B464" s="274" t="s">
        <v>2781</v>
      </c>
      <c r="C464" s="274" t="s">
        <v>2525</v>
      </c>
      <c r="D464" s="274" t="s">
        <v>2526</v>
      </c>
      <c r="E464" s="287" t="s">
        <v>1161</v>
      </c>
      <c r="F464" s="287" t="s">
        <v>1162</v>
      </c>
      <c r="G464" s="287" t="s">
        <v>1163</v>
      </c>
      <c r="H464" s="275" t="s">
        <v>1637</v>
      </c>
      <c r="I464" s="275" t="s">
        <v>27</v>
      </c>
      <c r="J464" s="275" t="s">
        <v>18</v>
      </c>
      <c r="K464" s="275" t="s">
        <v>2219</v>
      </c>
      <c r="L464" s="275" t="s">
        <v>758</v>
      </c>
      <c r="M464" s="274" t="s">
        <v>2520</v>
      </c>
      <c r="N464" s="274" t="s">
        <v>1567</v>
      </c>
      <c r="O464" s="275"/>
      <c r="P464" s="287" t="s">
        <v>1535</v>
      </c>
      <c r="Q464" s="276"/>
    </row>
    <row r="465" spans="1:17" ht="43.2" x14ac:dyDescent="0.3">
      <c r="A465" s="270" t="s">
        <v>1527</v>
      </c>
      <c r="B465" s="271" t="s">
        <v>2781</v>
      </c>
      <c r="C465" s="271" t="s">
        <v>2527</v>
      </c>
      <c r="D465" s="271" t="s">
        <v>2528</v>
      </c>
      <c r="E465" s="286" t="s">
        <v>1164</v>
      </c>
      <c r="F465" s="286" t="s">
        <v>1165</v>
      </c>
      <c r="G465" s="286" t="s">
        <v>1166</v>
      </c>
      <c r="H465" s="272" t="s">
        <v>1637</v>
      </c>
      <c r="I465" s="272" t="s">
        <v>27</v>
      </c>
      <c r="J465" s="272" t="s">
        <v>18</v>
      </c>
      <c r="K465" s="272" t="s">
        <v>2219</v>
      </c>
      <c r="L465" s="272" t="s">
        <v>758</v>
      </c>
      <c r="M465" s="271" t="s">
        <v>2520</v>
      </c>
      <c r="N465" s="271" t="s">
        <v>1567</v>
      </c>
      <c r="O465" s="272"/>
      <c r="P465" s="286" t="s">
        <v>1535</v>
      </c>
      <c r="Q465" s="273"/>
    </row>
    <row r="466" spans="1:17" ht="43.2" x14ac:dyDescent="0.3">
      <c r="A466" s="270" t="s">
        <v>1527</v>
      </c>
      <c r="B466" s="274" t="s">
        <v>2781</v>
      </c>
      <c r="C466" s="274" t="s">
        <v>2529</v>
      </c>
      <c r="D466" s="274" t="s">
        <v>2530</v>
      </c>
      <c r="E466" s="287" t="s">
        <v>1167</v>
      </c>
      <c r="F466" s="287" t="s">
        <v>1168</v>
      </c>
      <c r="G466" s="287" t="s">
        <v>1169</v>
      </c>
      <c r="H466" s="275" t="s">
        <v>1637</v>
      </c>
      <c r="I466" s="275" t="s">
        <v>27</v>
      </c>
      <c r="J466" s="275" t="s">
        <v>18</v>
      </c>
      <c r="K466" s="275" t="s">
        <v>2219</v>
      </c>
      <c r="L466" s="275" t="s">
        <v>758</v>
      </c>
      <c r="M466" s="274" t="s">
        <v>2520</v>
      </c>
      <c r="N466" s="274" t="s">
        <v>1567</v>
      </c>
      <c r="O466" s="275"/>
      <c r="P466" s="287" t="s">
        <v>1535</v>
      </c>
      <c r="Q466" s="276"/>
    </row>
    <row r="467" spans="1:17" ht="43.2" x14ac:dyDescent="0.3">
      <c r="A467" s="270" t="s">
        <v>1527</v>
      </c>
      <c r="B467" s="271" t="s">
        <v>2781</v>
      </c>
      <c r="C467" s="271" t="s">
        <v>2531</v>
      </c>
      <c r="D467" s="271" t="s">
        <v>2532</v>
      </c>
      <c r="E467" s="286" t="s">
        <v>1170</v>
      </c>
      <c r="F467" s="286" t="s">
        <v>1171</v>
      </c>
      <c r="G467" s="286" t="s">
        <v>1172</v>
      </c>
      <c r="H467" s="272" t="s">
        <v>1637</v>
      </c>
      <c r="I467" s="272" t="s">
        <v>27</v>
      </c>
      <c r="J467" s="272" t="s">
        <v>18</v>
      </c>
      <c r="K467" s="272" t="s">
        <v>2219</v>
      </c>
      <c r="L467" s="272" t="s">
        <v>758</v>
      </c>
      <c r="M467" s="271" t="s">
        <v>2520</v>
      </c>
      <c r="N467" s="271" t="s">
        <v>1567</v>
      </c>
      <c r="O467" s="272"/>
      <c r="P467" s="286" t="s">
        <v>1535</v>
      </c>
      <c r="Q467" s="273"/>
    </row>
    <row r="468" spans="1:17" ht="43.2" x14ac:dyDescent="0.3">
      <c r="A468" s="270" t="s">
        <v>1527</v>
      </c>
      <c r="B468" s="274" t="s">
        <v>2781</v>
      </c>
      <c r="C468" s="274" t="s">
        <v>2533</v>
      </c>
      <c r="D468" s="274" t="s">
        <v>2534</v>
      </c>
      <c r="E468" s="287" t="s">
        <v>1173</v>
      </c>
      <c r="F468" s="287" t="s">
        <v>1174</v>
      </c>
      <c r="G468" s="287" t="s">
        <v>1175</v>
      </c>
      <c r="H468" s="275" t="s">
        <v>1637</v>
      </c>
      <c r="I468" s="275" t="s">
        <v>27</v>
      </c>
      <c r="J468" s="275" t="s">
        <v>18</v>
      </c>
      <c r="K468" s="275" t="s">
        <v>2219</v>
      </c>
      <c r="L468" s="275" t="s">
        <v>758</v>
      </c>
      <c r="M468" s="274" t="s">
        <v>2520</v>
      </c>
      <c r="N468" s="274" t="s">
        <v>1567</v>
      </c>
      <c r="O468" s="275"/>
      <c r="P468" s="287" t="s">
        <v>1535</v>
      </c>
      <c r="Q468" s="276"/>
    </row>
    <row r="469" spans="1:17" ht="43.2" x14ac:dyDescent="0.3">
      <c r="A469" s="270" t="s">
        <v>1527</v>
      </c>
      <c r="B469" s="271" t="s">
        <v>2781</v>
      </c>
      <c r="C469" s="271" t="s">
        <v>2535</v>
      </c>
      <c r="D469" s="271" t="s">
        <v>2536</v>
      </c>
      <c r="E469" s="286" t="s">
        <v>1176</v>
      </c>
      <c r="F469" s="286" t="s">
        <v>1177</v>
      </c>
      <c r="G469" s="286" t="s">
        <v>1178</v>
      </c>
      <c r="H469" s="272" t="s">
        <v>1637</v>
      </c>
      <c r="I469" s="272" t="s">
        <v>27</v>
      </c>
      <c r="J469" s="272" t="s">
        <v>18</v>
      </c>
      <c r="K469" s="272" t="s">
        <v>2219</v>
      </c>
      <c r="L469" s="272" t="s">
        <v>758</v>
      </c>
      <c r="M469" s="271" t="s">
        <v>2520</v>
      </c>
      <c r="N469" s="271" t="s">
        <v>1567</v>
      </c>
      <c r="O469" s="272"/>
      <c r="P469" s="286" t="s">
        <v>1535</v>
      </c>
      <c r="Q469" s="273"/>
    </row>
    <row r="470" spans="1:17" ht="43.2" x14ac:dyDescent="0.3">
      <c r="A470" s="270" t="s">
        <v>1527</v>
      </c>
      <c r="B470" s="274" t="s">
        <v>2781</v>
      </c>
      <c r="C470" s="274" t="s">
        <v>2537</v>
      </c>
      <c r="D470" s="274" t="s">
        <v>2538</v>
      </c>
      <c r="E470" s="287" t="s">
        <v>1179</v>
      </c>
      <c r="F470" s="287" t="s">
        <v>1180</v>
      </c>
      <c r="G470" s="287" t="s">
        <v>1181</v>
      </c>
      <c r="H470" s="275" t="s">
        <v>1637</v>
      </c>
      <c r="I470" s="275" t="s">
        <v>27</v>
      </c>
      <c r="J470" s="275" t="s">
        <v>18</v>
      </c>
      <c r="K470" s="275" t="s">
        <v>2219</v>
      </c>
      <c r="L470" s="275" t="s">
        <v>758</v>
      </c>
      <c r="M470" s="274" t="s">
        <v>2520</v>
      </c>
      <c r="N470" s="274" t="s">
        <v>1567</v>
      </c>
      <c r="O470" s="275"/>
      <c r="P470" s="287" t="s">
        <v>1535</v>
      </c>
      <c r="Q470" s="276"/>
    </row>
    <row r="471" spans="1:17" ht="43.2" x14ac:dyDescent="0.3">
      <c r="A471" s="270" t="s">
        <v>1527</v>
      </c>
      <c r="B471" s="271" t="s">
        <v>2781</v>
      </c>
      <c r="C471" s="271" t="s">
        <v>2539</v>
      </c>
      <c r="D471" s="271" t="s">
        <v>2540</v>
      </c>
      <c r="E471" s="286" t="s">
        <v>1182</v>
      </c>
      <c r="F471" s="286" t="s">
        <v>1183</v>
      </c>
      <c r="G471" s="286" t="s">
        <v>1184</v>
      </c>
      <c r="H471" s="272" t="s">
        <v>1637</v>
      </c>
      <c r="I471" s="272" t="s">
        <v>27</v>
      </c>
      <c r="J471" s="272" t="s">
        <v>18</v>
      </c>
      <c r="K471" s="272" t="s">
        <v>2219</v>
      </c>
      <c r="L471" s="272" t="s">
        <v>758</v>
      </c>
      <c r="M471" s="271" t="s">
        <v>2520</v>
      </c>
      <c r="N471" s="271" t="s">
        <v>1567</v>
      </c>
      <c r="O471" s="272"/>
      <c r="P471" s="286" t="s">
        <v>1535</v>
      </c>
      <c r="Q471" s="273"/>
    </row>
    <row r="472" spans="1:17" ht="43.2" x14ac:dyDescent="0.3">
      <c r="A472" s="270" t="s">
        <v>1527</v>
      </c>
      <c r="B472" s="274" t="s">
        <v>2781</v>
      </c>
      <c r="C472" s="274" t="s">
        <v>2541</v>
      </c>
      <c r="D472" s="274" t="s">
        <v>2542</v>
      </c>
      <c r="E472" s="287" t="s">
        <v>1185</v>
      </c>
      <c r="F472" s="287" t="s">
        <v>1186</v>
      </c>
      <c r="G472" s="287" t="s">
        <v>1187</v>
      </c>
      <c r="H472" s="275" t="s">
        <v>1637</v>
      </c>
      <c r="I472" s="275" t="s">
        <v>27</v>
      </c>
      <c r="J472" s="275" t="s">
        <v>18</v>
      </c>
      <c r="K472" s="275" t="s">
        <v>2219</v>
      </c>
      <c r="L472" s="275" t="s">
        <v>758</v>
      </c>
      <c r="M472" s="274" t="s">
        <v>2520</v>
      </c>
      <c r="N472" s="274" t="s">
        <v>1567</v>
      </c>
      <c r="O472" s="275"/>
      <c r="P472" s="287" t="s">
        <v>1535</v>
      </c>
      <c r="Q472" s="276"/>
    </row>
    <row r="473" spans="1:17" ht="43.2" x14ac:dyDescent="0.3">
      <c r="A473" s="270" t="s">
        <v>1527</v>
      </c>
      <c r="B473" s="271" t="s">
        <v>2781</v>
      </c>
      <c r="C473" s="271" t="s">
        <v>2543</v>
      </c>
      <c r="D473" s="271" t="s">
        <v>2544</v>
      </c>
      <c r="E473" s="286" t="s">
        <v>1188</v>
      </c>
      <c r="F473" s="286" t="s">
        <v>1189</v>
      </c>
      <c r="G473" s="286" t="s">
        <v>1190</v>
      </c>
      <c r="H473" s="272" t="s">
        <v>1637</v>
      </c>
      <c r="I473" s="272" t="s">
        <v>27</v>
      </c>
      <c r="J473" s="272" t="s">
        <v>18</v>
      </c>
      <c r="K473" s="272" t="s">
        <v>2219</v>
      </c>
      <c r="L473" s="272" t="s">
        <v>758</v>
      </c>
      <c r="M473" s="271" t="s">
        <v>2520</v>
      </c>
      <c r="N473" s="271" t="s">
        <v>1567</v>
      </c>
      <c r="O473" s="272"/>
      <c r="P473" s="286" t="s">
        <v>1535</v>
      </c>
      <c r="Q473" s="273"/>
    </row>
    <row r="474" spans="1:17" ht="43.2" x14ac:dyDescent="0.3">
      <c r="A474" s="270" t="s">
        <v>1527</v>
      </c>
      <c r="B474" s="274" t="s">
        <v>2781</v>
      </c>
      <c r="C474" s="274" t="s">
        <v>2545</v>
      </c>
      <c r="D474" s="274" t="s">
        <v>2546</v>
      </c>
      <c r="E474" s="287" t="s">
        <v>1191</v>
      </c>
      <c r="F474" s="287" t="s">
        <v>1192</v>
      </c>
      <c r="G474" s="287" t="s">
        <v>1193</v>
      </c>
      <c r="H474" s="275" t="s">
        <v>1637</v>
      </c>
      <c r="I474" s="275" t="s">
        <v>27</v>
      </c>
      <c r="J474" s="275" t="s">
        <v>18</v>
      </c>
      <c r="K474" s="275" t="s">
        <v>2219</v>
      </c>
      <c r="L474" s="275" t="s">
        <v>758</v>
      </c>
      <c r="M474" s="274" t="s">
        <v>2520</v>
      </c>
      <c r="N474" s="274" t="s">
        <v>1567</v>
      </c>
      <c r="O474" s="275"/>
      <c r="P474" s="287" t="s">
        <v>1535</v>
      </c>
      <c r="Q474" s="276"/>
    </row>
    <row r="475" spans="1:17" ht="43.2" x14ac:dyDescent="0.3">
      <c r="A475" s="270" t="s">
        <v>1527</v>
      </c>
      <c r="B475" s="271" t="s">
        <v>2781</v>
      </c>
      <c r="C475" s="271" t="s">
        <v>2547</v>
      </c>
      <c r="D475" s="271" t="s">
        <v>2548</v>
      </c>
      <c r="E475" s="286" t="s">
        <v>1194</v>
      </c>
      <c r="F475" s="286" t="s">
        <v>1195</v>
      </c>
      <c r="G475" s="286" t="s">
        <v>1196</v>
      </c>
      <c r="H475" s="272" t="s">
        <v>1637</v>
      </c>
      <c r="I475" s="272" t="s">
        <v>27</v>
      </c>
      <c r="J475" s="272" t="s">
        <v>18</v>
      </c>
      <c r="K475" s="272" t="s">
        <v>2219</v>
      </c>
      <c r="L475" s="272" t="s">
        <v>758</v>
      </c>
      <c r="M475" s="271" t="s">
        <v>2520</v>
      </c>
      <c r="N475" s="271" t="s">
        <v>1567</v>
      </c>
      <c r="O475" s="272"/>
      <c r="P475" s="286" t="s">
        <v>1535</v>
      </c>
      <c r="Q475" s="273"/>
    </row>
    <row r="476" spans="1:17" ht="43.2" x14ac:dyDescent="0.3">
      <c r="A476" s="270" t="s">
        <v>1527</v>
      </c>
      <c r="B476" s="274" t="s">
        <v>2781</v>
      </c>
      <c r="C476" s="274" t="s">
        <v>2549</v>
      </c>
      <c r="D476" s="274" t="s">
        <v>2550</v>
      </c>
      <c r="E476" s="287" t="s">
        <v>1197</v>
      </c>
      <c r="F476" s="287" t="s">
        <v>1198</v>
      </c>
      <c r="G476" s="287" t="s">
        <v>1199</v>
      </c>
      <c r="H476" s="275" t="s">
        <v>1637</v>
      </c>
      <c r="I476" s="275" t="s">
        <v>27</v>
      </c>
      <c r="J476" s="275" t="s">
        <v>18</v>
      </c>
      <c r="K476" s="275" t="s">
        <v>2219</v>
      </c>
      <c r="L476" s="275" t="s">
        <v>758</v>
      </c>
      <c r="M476" s="274" t="s">
        <v>2520</v>
      </c>
      <c r="N476" s="274" t="s">
        <v>1567</v>
      </c>
      <c r="O476" s="275"/>
      <c r="P476" s="287" t="s">
        <v>1535</v>
      </c>
      <c r="Q476" s="276"/>
    </row>
    <row r="477" spans="1:17" ht="43.2" x14ac:dyDescent="0.3">
      <c r="A477" s="270" t="s">
        <v>1527</v>
      </c>
      <c r="B477" s="271" t="s">
        <v>2781</v>
      </c>
      <c r="C477" s="271" t="s">
        <v>2551</v>
      </c>
      <c r="D477" s="271" t="s">
        <v>2552</v>
      </c>
      <c r="E477" s="286" t="s">
        <v>1200</v>
      </c>
      <c r="F477" s="286" t="s">
        <v>1201</v>
      </c>
      <c r="G477" s="286" t="s">
        <v>1202</v>
      </c>
      <c r="H477" s="272" t="s">
        <v>1637</v>
      </c>
      <c r="I477" s="272" t="s">
        <v>27</v>
      </c>
      <c r="J477" s="272" t="s">
        <v>18</v>
      </c>
      <c r="K477" s="272" t="s">
        <v>2219</v>
      </c>
      <c r="L477" s="272" t="s">
        <v>758</v>
      </c>
      <c r="M477" s="271" t="s">
        <v>2520</v>
      </c>
      <c r="N477" s="271" t="s">
        <v>1567</v>
      </c>
      <c r="O477" s="272"/>
      <c r="P477" s="286" t="s">
        <v>1535</v>
      </c>
      <c r="Q477" s="273"/>
    </row>
    <row r="478" spans="1:17" ht="43.2" x14ac:dyDescent="0.3">
      <c r="A478" s="270" t="s">
        <v>1527</v>
      </c>
      <c r="B478" s="274" t="s">
        <v>2781</v>
      </c>
      <c r="C478" s="274" t="s">
        <v>2553</v>
      </c>
      <c r="D478" s="274" t="s">
        <v>2554</v>
      </c>
      <c r="E478" s="287" t="s">
        <v>1203</v>
      </c>
      <c r="F478" s="287" t="s">
        <v>1204</v>
      </c>
      <c r="G478" s="287" t="s">
        <v>1205</v>
      </c>
      <c r="H478" s="275" t="s">
        <v>1637</v>
      </c>
      <c r="I478" s="275" t="s">
        <v>27</v>
      </c>
      <c r="J478" s="275" t="s">
        <v>18</v>
      </c>
      <c r="K478" s="275" t="s">
        <v>2219</v>
      </c>
      <c r="L478" s="275" t="s">
        <v>758</v>
      </c>
      <c r="M478" s="274" t="s">
        <v>2520</v>
      </c>
      <c r="N478" s="274" t="s">
        <v>1567</v>
      </c>
      <c r="O478" s="275"/>
      <c r="P478" s="287" t="s">
        <v>1535</v>
      </c>
      <c r="Q478" s="276"/>
    </row>
    <row r="479" spans="1:17" ht="43.2" x14ac:dyDescent="0.3">
      <c r="A479" s="270" t="s">
        <v>1527</v>
      </c>
      <c r="B479" s="271" t="s">
        <v>2781</v>
      </c>
      <c r="C479" s="271" t="s">
        <v>2555</v>
      </c>
      <c r="D479" s="271" t="s">
        <v>2556</v>
      </c>
      <c r="E479" s="286" t="s">
        <v>1206</v>
      </c>
      <c r="F479" s="286" t="s">
        <v>1207</v>
      </c>
      <c r="G479" s="286" t="s">
        <v>1208</v>
      </c>
      <c r="H479" s="272" t="s">
        <v>1637</v>
      </c>
      <c r="I479" s="272" t="s">
        <v>27</v>
      </c>
      <c r="J479" s="272" t="s">
        <v>18</v>
      </c>
      <c r="K479" s="272" t="s">
        <v>2219</v>
      </c>
      <c r="L479" s="272" t="s">
        <v>758</v>
      </c>
      <c r="M479" s="271" t="s">
        <v>2520</v>
      </c>
      <c r="N479" s="271" t="s">
        <v>1567</v>
      </c>
      <c r="O479" s="272"/>
      <c r="P479" s="286" t="s">
        <v>1535</v>
      </c>
      <c r="Q479" s="273"/>
    </row>
    <row r="480" spans="1:17" ht="43.2" x14ac:dyDescent="0.3">
      <c r="A480" s="270" t="s">
        <v>1527</v>
      </c>
      <c r="B480" s="274" t="s">
        <v>2781</v>
      </c>
      <c r="C480" s="274" t="s">
        <v>2557</v>
      </c>
      <c r="D480" s="274" t="s">
        <v>2558</v>
      </c>
      <c r="E480" s="287" t="s">
        <v>1209</v>
      </c>
      <c r="F480" s="287" t="s">
        <v>1210</v>
      </c>
      <c r="G480" s="287" t="s">
        <v>1211</v>
      </c>
      <c r="H480" s="275" t="s">
        <v>1637</v>
      </c>
      <c r="I480" s="275" t="s">
        <v>27</v>
      </c>
      <c r="J480" s="275" t="s">
        <v>18</v>
      </c>
      <c r="K480" s="275" t="s">
        <v>2219</v>
      </c>
      <c r="L480" s="275" t="s">
        <v>758</v>
      </c>
      <c r="M480" s="274" t="s">
        <v>2520</v>
      </c>
      <c r="N480" s="274" t="s">
        <v>1567</v>
      </c>
      <c r="O480" s="275"/>
      <c r="P480" s="287" t="s">
        <v>1535</v>
      </c>
      <c r="Q480" s="276"/>
    </row>
    <row r="481" spans="1:17" ht="43.2" x14ac:dyDescent="0.3">
      <c r="A481" s="270" t="s">
        <v>1527</v>
      </c>
      <c r="B481" s="271" t="s">
        <v>2781</v>
      </c>
      <c r="C481" s="271" t="s">
        <v>2559</v>
      </c>
      <c r="D481" s="271" t="s">
        <v>2560</v>
      </c>
      <c r="E481" s="286" t="s">
        <v>1212</v>
      </c>
      <c r="F481" s="286" t="s">
        <v>1213</v>
      </c>
      <c r="G481" s="286" t="s">
        <v>1214</v>
      </c>
      <c r="H481" s="272" t="s">
        <v>1637</v>
      </c>
      <c r="I481" s="272" t="s">
        <v>27</v>
      </c>
      <c r="J481" s="272" t="s">
        <v>18</v>
      </c>
      <c r="K481" s="272" t="s">
        <v>2219</v>
      </c>
      <c r="L481" s="272" t="s">
        <v>758</v>
      </c>
      <c r="M481" s="271" t="s">
        <v>2520</v>
      </c>
      <c r="N481" s="271" t="s">
        <v>1567</v>
      </c>
      <c r="O481" s="272"/>
      <c r="P481" s="286" t="s">
        <v>1535</v>
      </c>
      <c r="Q481" s="273"/>
    </row>
    <row r="482" spans="1:17" ht="43.2" x14ac:dyDescent="0.3">
      <c r="A482" s="270" t="s">
        <v>1527</v>
      </c>
      <c r="B482" s="274" t="s">
        <v>2781</v>
      </c>
      <c r="C482" s="274" t="s">
        <v>2561</v>
      </c>
      <c r="D482" s="274" t="s">
        <v>2562</v>
      </c>
      <c r="E482" s="287" t="s">
        <v>1215</v>
      </c>
      <c r="F482" s="287" t="s">
        <v>1216</v>
      </c>
      <c r="G482" s="287" t="s">
        <v>1217</v>
      </c>
      <c r="H482" s="275" t="s">
        <v>1637</v>
      </c>
      <c r="I482" s="275" t="s">
        <v>27</v>
      </c>
      <c r="J482" s="275" t="s">
        <v>18</v>
      </c>
      <c r="K482" s="275" t="s">
        <v>2219</v>
      </c>
      <c r="L482" s="275" t="s">
        <v>758</v>
      </c>
      <c r="M482" s="274" t="s">
        <v>2520</v>
      </c>
      <c r="N482" s="274" t="s">
        <v>1567</v>
      </c>
      <c r="O482" s="275"/>
      <c r="P482" s="287" t="s">
        <v>1535</v>
      </c>
      <c r="Q482" s="276"/>
    </row>
    <row r="483" spans="1:17" ht="43.2" x14ac:dyDescent="0.3">
      <c r="A483" s="270" t="s">
        <v>1527</v>
      </c>
      <c r="B483" s="271" t="s">
        <v>2781</v>
      </c>
      <c r="C483" s="271" t="s">
        <v>2563</v>
      </c>
      <c r="D483" s="271" t="s">
        <v>2564</v>
      </c>
      <c r="E483" s="286" t="s">
        <v>1218</v>
      </c>
      <c r="F483" s="286" t="s">
        <v>1219</v>
      </c>
      <c r="G483" s="286" t="s">
        <v>1220</v>
      </c>
      <c r="H483" s="272" t="s">
        <v>1637</v>
      </c>
      <c r="I483" s="272" t="s">
        <v>27</v>
      </c>
      <c r="J483" s="272" t="s">
        <v>18</v>
      </c>
      <c r="K483" s="272" t="s">
        <v>2219</v>
      </c>
      <c r="L483" s="272" t="s">
        <v>758</v>
      </c>
      <c r="M483" s="271" t="s">
        <v>2520</v>
      </c>
      <c r="N483" s="271" t="s">
        <v>1567</v>
      </c>
      <c r="O483" s="272"/>
      <c r="P483" s="286" t="s">
        <v>1535</v>
      </c>
      <c r="Q483" s="273"/>
    </row>
    <row r="484" spans="1:17" ht="43.2" x14ac:dyDescent="0.3">
      <c r="A484" s="270" t="s">
        <v>1527</v>
      </c>
      <c r="B484" s="274" t="s">
        <v>2781</v>
      </c>
      <c r="C484" s="274" t="s">
        <v>2565</v>
      </c>
      <c r="D484" s="274" t="s">
        <v>2566</v>
      </c>
      <c r="E484" s="287" t="s">
        <v>1221</v>
      </c>
      <c r="F484" s="287" t="s">
        <v>1222</v>
      </c>
      <c r="G484" s="287" t="s">
        <v>1223</v>
      </c>
      <c r="H484" s="275" t="s">
        <v>1637</v>
      </c>
      <c r="I484" s="275" t="s">
        <v>27</v>
      </c>
      <c r="J484" s="275" t="s">
        <v>18</v>
      </c>
      <c r="K484" s="275" t="s">
        <v>2219</v>
      </c>
      <c r="L484" s="275" t="s">
        <v>758</v>
      </c>
      <c r="M484" s="274" t="s">
        <v>2520</v>
      </c>
      <c r="N484" s="274" t="s">
        <v>1567</v>
      </c>
      <c r="O484" s="275"/>
      <c r="P484" s="287" t="s">
        <v>1535</v>
      </c>
      <c r="Q484" s="276"/>
    </row>
    <row r="485" spans="1:17" ht="43.2" x14ac:dyDescent="0.3">
      <c r="A485" s="270" t="s">
        <v>1527</v>
      </c>
      <c r="B485" s="271" t="s">
        <v>2782</v>
      </c>
      <c r="C485" s="271" t="s">
        <v>2567</v>
      </c>
      <c r="D485" s="271" t="s">
        <v>2568</v>
      </c>
      <c r="E485" s="286" t="s">
        <v>2569</v>
      </c>
      <c r="F485" s="286" t="s">
        <v>2570</v>
      </c>
      <c r="G485" s="286" t="s">
        <v>1151</v>
      </c>
      <c r="H485" s="272" t="s">
        <v>1531</v>
      </c>
      <c r="I485" s="272" t="s">
        <v>20</v>
      </c>
      <c r="J485" s="272" t="s">
        <v>17</v>
      </c>
      <c r="K485" s="272" t="s">
        <v>1532</v>
      </c>
      <c r="L485" s="272" t="s">
        <v>119</v>
      </c>
      <c r="M485" s="271" t="s">
        <v>2515</v>
      </c>
      <c r="N485" s="271" t="s">
        <v>1534</v>
      </c>
      <c r="O485" s="272" t="s">
        <v>2571</v>
      </c>
      <c r="P485" s="286" t="s">
        <v>1535</v>
      </c>
      <c r="Q485" s="273"/>
    </row>
    <row r="486" spans="1:17" ht="43.2" x14ac:dyDescent="0.3">
      <c r="A486" s="270" t="s">
        <v>1527</v>
      </c>
      <c r="B486" s="278">
        <v>44686</v>
      </c>
      <c r="C486" s="274"/>
      <c r="D486" s="274" t="s">
        <v>2572</v>
      </c>
      <c r="E486" s="287" t="s">
        <v>1224</v>
      </c>
      <c r="F486" s="287" t="s">
        <v>1225</v>
      </c>
      <c r="G486" s="287" t="s">
        <v>1226</v>
      </c>
      <c r="H486" s="275" t="s">
        <v>1693</v>
      </c>
      <c r="I486" s="275" t="s">
        <v>16</v>
      </c>
      <c r="J486" s="275" t="s">
        <v>18</v>
      </c>
      <c r="K486" s="275" t="s">
        <v>1532</v>
      </c>
      <c r="L486" s="275" t="s">
        <v>119</v>
      </c>
      <c r="M486" s="274" t="s">
        <v>1919</v>
      </c>
      <c r="N486" s="274" t="s">
        <v>1567</v>
      </c>
      <c r="O486" s="275"/>
      <c r="P486" s="287" t="s">
        <v>1535</v>
      </c>
      <c r="Q486" s="276"/>
    </row>
    <row r="487" spans="1:17" ht="43.2" x14ac:dyDescent="0.3">
      <c r="A487" s="270" t="s">
        <v>1527</v>
      </c>
      <c r="B487" s="271" t="s">
        <v>2706</v>
      </c>
      <c r="C487" s="271"/>
      <c r="D487" s="271" t="s">
        <v>2573</v>
      </c>
      <c r="E487" s="286" t="s">
        <v>1227</v>
      </c>
      <c r="F487" s="286" t="s">
        <v>1228</v>
      </c>
      <c r="G487" s="286" t="s">
        <v>1229</v>
      </c>
      <c r="H487" s="272" t="s">
        <v>1693</v>
      </c>
      <c r="I487" s="272" t="s">
        <v>16</v>
      </c>
      <c r="J487" s="272" t="s">
        <v>17</v>
      </c>
      <c r="K487" s="272" t="s">
        <v>1532</v>
      </c>
      <c r="L487" s="272" t="s">
        <v>119</v>
      </c>
      <c r="M487" s="271" t="s">
        <v>1919</v>
      </c>
      <c r="N487" s="271" t="s">
        <v>1567</v>
      </c>
      <c r="O487" s="272"/>
      <c r="P487" s="286" t="s">
        <v>1535</v>
      </c>
      <c r="Q487" s="273"/>
    </row>
    <row r="488" spans="1:17" ht="43.2" x14ac:dyDescent="0.3">
      <c r="A488" s="270" t="s">
        <v>1527</v>
      </c>
      <c r="B488" s="274" t="s">
        <v>2782</v>
      </c>
      <c r="C488" s="274"/>
      <c r="D488" s="274" t="s">
        <v>2574</v>
      </c>
      <c r="E488" s="287" t="s">
        <v>1230</v>
      </c>
      <c r="F488" s="287" t="s">
        <v>1231</v>
      </c>
      <c r="G488" s="287" t="s">
        <v>1232</v>
      </c>
      <c r="H488" s="275" t="s">
        <v>1531</v>
      </c>
      <c r="I488" s="275" t="s">
        <v>16</v>
      </c>
      <c r="J488" s="275" t="s">
        <v>17</v>
      </c>
      <c r="K488" s="275" t="s">
        <v>1532</v>
      </c>
      <c r="L488" s="275" t="s">
        <v>119</v>
      </c>
      <c r="M488" s="274" t="s">
        <v>2515</v>
      </c>
      <c r="N488" s="274" t="s">
        <v>1567</v>
      </c>
      <c r="O488" s="275"/>
      <c r="P488" s="287" t="s">
        <v>1535</v>
      </c>
      <c r="Q488" s="276"/>
    </row>
    <row r="489" spans="1:17" ht="43.2" x14ac:dyDescent="0.3">
      <c r="A489" s="270" t="s">
        <v>1527</v>
      </c>
      <c r="B489" s="271" t="s">
        <v>1915</v>
      </c>
      <c r="C489" s="271"/>
      <c r="D489" s="271" t="s">
        <v>2575</v>
      </c>
      <c r="E489" s="286" t="s">
        <v>1233</v>
      </c>
      <c r="F489" s="286" t="s">
        <v>1234</v>
      </c>
      <c r="G489" s="286" t="s">
        <v>1235</v>
      </c>
      <c r="H489" s="272" t="s">
        <v>1531</v>
      </c>
      <c r="I489" s="272" t="s">
        <v>16</v>
      </c>
      <c r="J489" s="272" t="s">
        <v>18</v>
      </c>
      <c r="K489" s="272" t="s">
        <v>1532</v>
      </c>
      <c r="L489" s="272" t="s">
        <v>119</v>
      </c>
      <c r="M489" s="271" t="s">
        <v>2515</v>
      </c>
      <c r="N489" s="271" t="s">
        <v>1567</v>
      </c>
      <c r="O489" s="272"/>
      <c r="P489" s="286" t="s">
        <v>1535</v>
      </c>
      <c r="Q489" s="273"/>
    </row>
    <row r="490" spans="1:17" ht="43.2" x14ac:dyDescent="0.3">
      <c r="A490" s="270" t="s">
        <v>1527</v>
      </c>
      <c r="B490" s="274" t="s">
        <v>1860</v>
      </c>
      <c r="C490" s="274"/>
      <c r="D490" s="274" t="s">
        <v>2576</v>
      </c>
      <c r="E490" s="287" t="s">
        <v>1236</v>
      </c>
      <c r="F490" s="287" t="s">
        <v>2577</v>
      </c>
      <c r="G490" s="287" t="s">
        <v>2578</v>
      </c>
      <c r="H490" s="275" t="s">
        <v>1531</v>
      </c>
      <c r="I490" s="275" t="s">
        <v>16</v>
      </c>
      <c r="J490" s="275" t="s">
        <v>17</v>
      </c>
      <c r="K490" s="275" t="s">
        <v>1569</v>
      </c>
      <c r="L490" s="275" t="s">
        <v>72</v>
      </c>
      <c r="M490" s="274" t="s">
        <v>1570</v>
      </c>
      <c r="N490" s="274" t="s">
        <v>1534</v>
      </c>
      <c r="O490" s="275" t="s">
        <v>1571</v>
      </c>
      <c r="P490" s="287" t="s">
        <v>1535</v>
      </c>
      <c r="Q490" s="276"/>
    </row>
    <row r="491" spans="1:17" ht="43.2" x14ac:dyDescent="0.3">
      <c r="A491" s="270" t="s">
        <v>1527</v>
      </c>
      <c r="B491" s="271" t="s">
        <v>2783</v>
      </c>
      <c r="C491" s="271"/>
      <c r="D491" s="271" t="s">
        <v>2579</v>
      </c>
      <c r="E491" s="286" t="s">
        <v>1514</v>
      </c>
      <c r="F491" s="286" t="s">
        <v>1237</v>
      </c>
      <c r="G491" s="286" t="s">
        <v>1238</v>
      </c>
      <c r="H491" s="272" t="s">
        <v>1531</v>
      </c>
      <c r="I491" s="272" t="s">
        <v>16</v>
      </c>
      <c r="J491" s="272" t="s">
        <v>17</v>
      </c>
      <c r="K491" s="272" t="s">
        <v>1532</v>
      </c>
      <c r="L491" s="272" t="s">
        <v>841</v>
      </c>
      <c r="M491" s="271" t="s">
        <v>1894</v>
      </c>
      <c r="N491" s="271" t="s">
        <v>1534</v>
      </c>
      <c r="O491" s="272" t="s">
        <v>1239</v>
      </c>
      <c r="P491" s="286" t="s">
        <v>1535</v>
      </c>
      <c r="Q491" s="273"/>
    </row>
    <row r="492" spans="1:17" ht="43.2" x14ac:dyDescent="0.3">
      <c r="A492" s="270" t="s">
        <v>1527</v>
      </c>
      <c r="B492" s="274" t="s">
        <v>1921</v>
      </c>
      <c r="C492" s="274"/>
      <c r="D492" s="274" t="s">
        <v>2580</v>
      </c>
      <c r="E492" s="287" t="s">
        <v>1240</v>
      </c>
      <c r="F492" s="287" t="s">
        <v>1241</v>
      </c>
      <c r="G492" s="287" t="s">
        <v>1242</v>
      </c>
      <c r="H492" s="275" t="s">
        <v>1531</v>
      </c>
      <c r="I492" s="275" t="s">
        <v>16</v>
      </c>
      <c r="J492" s="275" t="s">
        <v>18</v>
      </c>
      <c r="K492" s="275" t="s">
        <v>1532</v>
      </c>
      <c r="L492" s="275" t="s">
        <v>841</v>
      </c>
      <c r="M492" s="274" t="s">
        <v>1894</v>
      </c>
      <c r="N492" s="274" t="s">
        <v>1534</v>
      </c>
      <c r="O492" s="275" t="s">
        <v>1243</v>
      </c>
      <c r="P492" s="287" t="s">
        <v>1535</v>
      </c>
      <c r="Q492" s="276"/>
    </row>
    <row r="493" spans="1:17" ht="43.2" x14ac:dyDescent="0.3">
      <c r="A493" s="270" t="s">
        <v>1527</v>
      </c>
      <c r="B493" s="271" t="s">
        <v>2784</v>
      </c>
      <c r="C493" s="271" t="s">
        <v>2581</v>
      </c>
      <c r="D493" s="271" t="s">
        <v>2582</v>
      </c>
      <c r="E493" s="286" t="s">
        <v>2583</v>
      </c>
      <c r="F493" s="286" t="s">
        <v>2785</v>
      </c>
      <c r="G493" s="286" t="s">
        <v>2786</v>
      </c>
      <c r="H493" s="272" t="s">
        <v>1564</v>
      </c>
      <c r="I493" s="272" t="s">
        <v>20</v>
      </c>
      <c r="J493" s="272" t="s">
        <v>17</v>
      </c>
      <c r="K493" s="272" t="s">
        <v>1569</v>
      </c>
      <c r="L493" s="272" t="s">
        <v>1128</v>
      </c>
      <c r="M493" s="271" t="s">
        <v>2584</v>
      </c>
      <c r="N493" s="271" t="s">
        <v>1567</v>
      </c>
      <c r="O493" s="272" t="s">
        <v>2585</v>
      </c>
      <c r="P493" s="286" t="s">
        <v>1535</v>
      </c>
      <c r="Q493" s="273"/>
    </row>
    <row r="494" spans="1:17" ht="43.2" x14ac:dyDescent="0.3">
      <c r="A494" s="270" t="s">
        <v>1527</v>
      </c>
      <c r="B494" s="274" t="s">
        <v>2586</v>
      </c>
      <c r="C494" s="274" t="s">
        <v>2587</v>
      </c>
      <c r="D494" s="274" t="s">
        <v>2588</v>
      </c>
      <c r="E494" s="287" t="s">
        <v>1256</v>
      </c>
      <c r="F494" s="287" t="s">
        <v>1515</v>
      </c>
      <c r="G494" s="287" t="s">
        <v>1516</v>
      </c>
      <c r="H494" s="275" t="s">
        <v>1564</v>
      </c>
      <c r="I494" s="275" t="s">
        <v>20</v>
      </c>
      <c r="J494" s="275" t="s">
        <v>18</v>
      </c>
      <c r="K494" s="275" t="s">
        <v>1565</v>
      </c>
      <c r="L494" s="275" t="s">
        <v>1128</v>
      </c>
      <c r="M494" s="274" t="s">
        <v>2589</v>
      </c>
      <c r="N494" s="274" t="s">
        <v>1567</v>
      </c>
      <c r="O494" s="275"/>
      <c r="P494" s="287" t="s">
        <v>1535</v>
      </c>
      <c r="Q494" s="276"/>
    </row>
    <row r="495" spans="1:17" ht="43.2" x14ac:dyDescent="0.3">
      <c r="A495" s="270" t="s">
        <v>1527</v>
      </c>
      <c r="B495" s="271" t="s">
        <v>2586</v>
      </c>
      <c r="C495" s="271" t="s">
        <v>2590</v>
      </c>
      <c r="D495" s="271" t="s">
        <v>2591</v>
      </c>
      <c r="E495" s="286" t="s">
        <v>1257</v>
      </c>
      <c r="F495" s="286" t="s">
        <v>1517</v>
      </c>
      <c r="G495" s="286" t="s">
        <v>1518</v>
      </c>
      <c r="H495" s="272" t="s">
        <v>1564</v>
      </c>
      <c r="I495" s="272" t="s">
        <v>20</v>
      </c>
      <c r="J495" s="272" t="s">
        <v>18</v>
      </c>
      <c r="K495" s="272" t="s">
        <v>1565</v>
      </c>
      <c r="L495" s="272" t="s">
        <v>1128</v>
      </c>
      <c r="M495" s="271" t="s">
        <v>2589</v>
      </c>
      <c r="N495" s="271" t="s">
        <v>1567</v>
      </c>
      <c r="O495" s="272"/>
      <c r="P495" s="286" t="s">
        <v>1535</v>
      </c>
      <c r="Q495" s="273"/>
    </row>
    <row r="496" spans="1:17" ht="43.2" x14ac:dyDescent="0.3">
      <c r="A496" s="270" t="s">
        <v>1527</v>
      </c>
      <c r="B496" s="274" t="s">
        <v>2586</v>
      </c>
      <c r="C496" s="274" t="s">
        <v>2592</v>
      </c>
      <c r="D496" s="274" t="s">
        <v>2593</v>
      </c>
      <c r="E496" s="287" t="s">
        <v>1258</v>
      </c>
      <c r="F496" s="287" t="s">
        <v>1519</v>
      </c>
      <c r="G496" s="287" t="s">
        <v>1520</v>
      </c>
      <c r="H496" s="275" t="s">
        <v>1564</v>
      </c>
      <c r="I496" s="275" t="s">
        <v>20</v>
      </c>
      <c r="J496" s="275" t="s">
        <v>18</v>
      </c>
      <c r="K496" s="275" t="s">
        <v>1565</v>
      </c>
      <c r="L496" s="275" t="s">
        <v>1128</v>
      </c>
      <c r="M496" s="274" t="s">
        <v>2589</v>
      </c>
      <c r="N496" s="274" t="s">
        <v>1567</v>
      </c>
      <c r="O496" s="275"/>
      <c r="P496" s="287" t="s">
        <v>1535</v>
      </c>
      <c r="Q496" s="276"/>
    </row>
    <row r="497" spans="1:17" ht="43.2" x14ac:dyDescent="0.3">
      <c r="A497" s="270" t="s">
        <v>1527</v>
      </c>
      <c r="B497" s="271" t="s">
        <v>2586</v>
      </c>
      <c r="C497" s="271" t="s">
        <v>2594</v>
      </c>
      <c r="D497" s="271" t="s">
        <v>2595</v>
      </c>
      <c r="E497" s="286" t="s">
        <v>1259</v>
      </c>
      <c r="F497" s="286" t="s">
        <v>1521</v>
      </c>
      <c r="G497" s="286" t="s">
        <v>1522</v>
      </c>
      <c r="H497" s="272" t="s">
        <v>1564</v>
      </c>
      <c r="I497" s="272" t="s">
        <v>20</v>
      </c>
      <c r="J497" s="272" t="s">
        <v>18</v>
      </c>
      <c r="K497" s="272" t="s">
        <v>1565</v>
      </c>
      <c r="L497" s="272" t="s">
        <v>1128</v>
      </c>
      <c r="M497" s="271" t="s">
        <v>2589</v>
      </c>
      <c r="N497" s="271" t="s">
        <v>1567</v>
      </c>
      <c r="O497" s="272"/>
      <c r="P497" s="286" t="s">
        <v>1535</v>
      </c>
      <c r="Q497" s="273"/>
    </row>
    <row r="498" spans="1:17" ht="43.2" x14ac:dyDescent="0.3">
      <c r="A498" s="270" t="s">
        <v>1527</v>
      </c>
      <c r="B498" s="274" t="s">
        <v>2586</v>
      </c>
      <c r="C498" s="274" t="s">
        <v>2596</v>
      </c>
      <c r="D498" s="274" t="s">
        <v>2597</v>
      </c>
      <c r="E498" s="287" t="s">
        <v>1260</v>
      </c>
      <c r="F498" s="287" t="s">
        <v>1523</v>
      </c>
      <c r="G498" s="287" t="s">
        <v>1524</v>
      </c>
      <c r="H498" s="275" t="s">
        <v>1564</v>
      </c>
      <c r="I498" s="275" t="s">
        <v>20</v>
      </c>
      <c r="J498" s="275" t="s">
        <v>18</v>
      </c>
      <c r="K498" s="275" t="s">
        <v>1565</v>
      </c>
      <c r="L498" s="275" t="s">
        <v>1128</v>
      </c>
      <c r="M498" s="274" t="s">
        <v>2589</v>
      </c>
      <c r="N498" s="274" t="s">
        <v>1567</v>
      </c>
      <c r="O498" s="275"/>
      <c r="P498" s="287" t="s">
        <v>1535</v>
      </c>
      <c r="Q498" s="276"/>
    </row>
    <row r="499" spans="1:17" ht="43.2" x14ac:dyDescent="0.3">
      <c r="A499" s="270" t="s">
        <v>1527</v>
      </c>
      <c r="B499" s="271" t="s">
        <v>2641</v>
      </c>
      <c r="C499" s="271"/>
      <c r="D499" s="271" t="s">
        <v>2598</v>
      </c>
      <c r="E499" s="286" t="s">
        <v>1261</v>
      </c>
      <c r="F499" s="286" t="s">
        <v>2599</v>
      </c>
      <c r="G499" s="286" t="s">
        <v>2600</v>
      </c>
      <c r="H499" s="272" t="s">
        <v>1531</v>
      </c>
      <c r="I499" s="272" t="s">
        <v>16</v>
      </c>
      <c r="J499" s="272" t="s">
        <v>17</v>
      </c>
      <c r="K499" s="272" t="s">
        <v>1559</v>
      </c>
      <c r="L499" s="272" t="s">
        <v>72</v>
      </c>
      <c r="M499" s="271" t="s">
        <v>1570</v>
      </c>
      <c r="N499" s="271" t="s">
        <v>1534</v>
      </c>
      <c r="O499" s="272" t="s">
        <v>848</v>
      </c>
      <c r="P499" s="286" t="s">
        <v>1535</v>
      </c>
      <c r="Q499" s="273"/>
    </row>
    <row r="500" spans="1:17" ht="43.2" x14ac:dyDescent="0.3">
      <c r="A500" s="270" t="s">
        <v>1527</v>
      </c>
      <c r="B500" s="274" t="s">
        <v>2601</v>
      </c>
      <c r="C500" s="274"/>
      <c r="D500" s="274" t="s">
        <v>2602</v>
      </c>
      <c r="E500" s="287" t="s">
        <v>1262</v>
      </c>
      <c r="F500" s="287" t="s">
        <v>1263</v>
      </c>
      <c r="G500" s="287" t="s">
        <v>1264</v>
      </c>
      <c r="H500" s="275" t="s">
        <v>1531</v>
      </c>
      <c r="I500" s="275" t="s">
        <v>16</v>
      </c>
      <c r="J500" s="275" t="s">
        <v>18</v>
      </c>
      <c r="K500" s="275" t="s">
        <v>1532</v>
      </c>
      <c r="L500" s="275" t="s">
        <v>119</v>
      </c>
      <c r="M500" s="274" t="s">
        <v>2603</v>
      </c>
      <c r="N500" s="274" t="s">
        <v>1534</v>
      </c>
      <c r="O500" s="275" t="s">
        <v>1265</v>
      </c>
      <c r="P500" s="287" t="s">
        <v>1535</v>
      </c>
      <c r="Q500" s="276"/>
    </row>
  </sheetData>
  <hyperlinks>
    <hyperlink ref="A2" r:id="rId1" display="http://www.usharbormaster.com/secure/auxviewall.cfm" xr:uid="{8A87C63E-5219-46E3-82D4-7270C2426CDE}"/>
    <hyperlink ref="B2" r:id="rId2" display="http://www.usharbormaster.com/secure/auxviewall.cfm" xr:uid="{9761B919-B086-440D-8FFE-AA6FD0919783}"/>
    <hyperlink ref="C2" r:id="rId3" display="http://www.usharbormaster.com/secure/auxviewall.cfm" xr:uid="{0782AE70-532F-4C3C-ACB9-99885D2B9DB3}"/>
    <hyperlink ref="D2" r:id="rId4" display="http://www.usharbormaster.com/secure/auxviewall.cfm" xr:uid="{2B5F3C90-42B8-4BB3-939A-B851B91AB113}"/>
    <hyperlink ref="E2" r:id="rId5" display="http://www.usharbormaster.com/secure/auxviewall.cfm" xr:uid="{4C70BD15-7A2E-4C64-8F65-7419073A10CD}"/>
    <hyperlink ref="F2" r:id="rId6" display="http://www.usharbormaster.com/secure/auxviewall.cfm" xr:uid="{70614E87-1C47-4B98-8A48-81341D294B90}"/>
    <hyperlink ref="G2" r:id="rId7" display="http://www.usharbormaster.com/secure/auxviewall.cfm" xr:uid="{ECC24A71-4F14-4D79-9E39-FCFFD6866B73}"/>
    <hyperlink ref="H2" r:id="rId8" display="http://www.usharbormaster.com/secure/auxviewall.cfm" xr:uid="{2AFCA180-6AAF-4746-98A2-761A66DC12F3}"/>
    <hyperlink ref="I2" r:id="rId9" display="http://www.usharbormaster.com/secure/auxviewall.cfm" xr:uid="{E3D9DD73-9873-4499-B982-49652058E974}"/>
    <hyperlink ref="J2" r:id="rId10" display="http://www.usharbormaster.com/secure/auxviewall.cfm" xr:uid="{0AD76293-4C0F-42F0-8D61-513670CAA5D8}"/>
    <hyperlink ref="K2" r:id="rId11" display="http://www.usharbormaster.com/secure/auxviewall.cfm" xr:uid="{FE77EEC1-2E2F-4E7F-9277-4ADB544E394C}"/>
    <hyperlink ref="L2" r:id="rId12" display="http://www.usharbormaster.com/secure/auxviewall.cfm" xr:uid="{BEE58832-7A39-4BCB-903C-9CF13098A586}"/>
    <hyperlink ref="M2" r:id="rId13" display="http://www.usharbormaster.com/secure/auxviewall.cfm" xr:uid="{A8B67FB9-B23C-4CD1-A34F-45DBA593C900}"/>
    <hyperlink ref="N2" r:id="rId14" display="http://www.usharbormaster.com/secure/auxviewall.cfm" xr:uid="{B4C4222C-B522-4BBB-A6D5-9BFE147791D8}"/>
    <hyperlink ref="O2" r:id="rId15" display="http://www.usharbormaster.com/secure/auxviewall.cfm" xr:uid="{66242672-2D3A-4C6B-9A3A-D99F9FC0D5F3}"/>
    <hyperlink ref="P2" r:id="rId16" display="http://www.usharbormaster.com/secure/auxviewall.cfm" xr:uid="{A58C920C-77FA-44DA-BB0B-60390FFE8A78}"/>
    <hyperlink ref="E3" r:id="rId17" display="http://www.usharbormaster.com/secure/auxview.cfm?recordid=27938" xr:uid="{205F8B32-C6B6-4CA7-88CB-7CD4D473D852}"/>
    <hyperlink ref="F3" r:id="rId18" display="http://maps.google.com/?output=embed&amp;q=42.29869444,-70.88861111" xr:uid="{6CFD8BED-50F3-4C33-8E2D-9A2A99ADC7BB}"/>
    <hyperlink ref="G3" r:id="rId19" display="http://maps.google.com/?output=embed&amp;q=42.29869444,-70.88861111" xr:uid="{AA370996-FA85-4508-BBF1-913E788EFE75}"/>
    <hyperlink ref="P3" r:id="rId20" display="http://www.usharbormaster.com/secure/AuxAidReport_new.cfm?id=27938" xr:uid="{61BA9EE8-DD8F-4743-B9F5-80786DF71F36}"/>
    <hyperlink ref="E4" r:id="rId21" display="http://www.usharbormaster.com/secure/auxview.cfm?recordid=27133" xr:uid="{F195525B-F490-471E-BA30-BFE73D7C47E9}"/>
    <hyperlink ref="F4" r:id="rId22" display="http://maps.google.com/?output=embed&amp;q=42.30516667,-70.89111111" xr:uid="{DC14A7E2-D60A-4558-A69A-2D3EB11E91F8}"/>
    <hyperlink ref="G4" r:id="rId23" display="http://maps.google.com/?output=embed&amp;q=42.30516667,-70.89111111" xr:uid="{6AFDD724-7738-4F4F-80AC-9856B482575B}"/>
    <hyperlink ref="P4" r:id="rId24" display="http://www.usharbormaster.com/secure/AuxAidReport_new.cfm?id=27133" xr:uid="{F5D9A11F-2617-40B6-A489-1B2B80CED517}"/>
    <hyperlink ref="E5" r:id="rId25" display="http://www.usharbormaster.com/secure/auxview.cfm?recordid=27939" xr:uid="{2A9BB5EA-83E8-41C2-8B0A-89E50CF23453}"/>
    <hyperlink ref="F5" r:id="rId26" display="http://maps.google.com/?output=embed&amp;q=42.29891667,-70.88827778" xr:uid="{92DFDD68-8237-4647-8D40-A4976820AC6E}"/>
    <hyperlink ref="G5" r:id="rId27" display="http://maps.google.com/?output=embed&amp;q=42.29891667,-70.88827778" xr:uid="{383DDD0B-683D-4BC6-83E3-5699E6321829}"/>
    <hyperlink ref="P5" r:id="rId28" display="http://www.usharbormaster.com/secure/AuxAidReport_new.cfm?id=27939" xr:uid="{10CEE923-D6B7-47D0-B33A-E770531BC59B}"/>
    <hyperlink ref="E6" r:id="rId29" display="http://www.usharbormaster.com/secure/auxview.cfm?recordid=27934" xr:uid="{68C0BFEA-ACF3-4484-99B0-CDEEE3359416}"/>
    <hyperlink ref="F6" r:id="rId30" display="http://maps.google.com/?output=embed&amp;q=42.30191667,-70.88763333" xr:uid="{4D990123-9FBD-4970-A7A7-792340312694}"/>
    <hyperlink ref="G6" r:id="rId31" display="http://maps.google.com/?output=embed&amp;q=42.30191667,-70.88763333" xr:uid="{EA641C2B-372B-40BC-A592-42DE9EA35644}"/>
    <hyperlink ref="P6" r:id="rId32" display="http://www.usharbormaster.com/secure/AuxAidReport_new.cfm?id=27934" xr:uid="{18BA6D4E-C35E-48BC-AC63-5EC964F54C1C}"/>
    <hyperlink ref="E7" r:id="rId33" display="http://www.usharbormaster.com/secure/auxview.cfm?recordid=27935" xr:uid="{B70FF32C-8C21-4283-9DCE-BED786F39B1E}"/>
    <hyperlink ref="F7" r:id="rId34" display="http://maps.google.com/?output=embed&amp;q=42.30211111,-70.88725000" xr:uid="{74A8010C-D025-4885-AB79-BFBDE8F3A28D}"/>
    <hyperlink ref="G7" r:id="rId35" display="http://maps.google.com/?output=embed&amp;q=42.30211111,-70.88725000" xr:uid="{15EF4A81-0C2D-45D2-94F4-98C7E1662718}"/>
    <hyperlink ref="P7" r:id="rId36" display="http://www.usharbormaster.com/secure/AuxAidReport_new.cfm?id=27935" xr:uid="{F3A8E060-7D66-43FA-A9C5-D46E0C2A206D}"/>
    <hyperlink ref="E8" r:id="rId37" display="http://www.usharbormaster.com/secure/auxview.cfm?recordid=27936" xr:uid="{080E21DE-5592-49A1-AD68-37784BDD99E5}"/>
    <hyperlink ref="F8" r:id="rId38" display="http://maps.google.com/?output=embed&amp;q=42.30338333,-70.88813333" xr:uid="{527596E9-C5FD-48C8-8A64-E3DF8560C834}"/>
    <hyperlink ref="G8" r:id="rId39" display="http://maps.google.com/?output=embed&amp;q=42.30338333,-70.88813333" xr:uid="{4F603538-A39B-4A8A-A1A5-796C34C848EF}"/>
    <hyperlink ref="P8" r:id="rId40" display="http://www.usharbormaster.com/secure/AuxAidReport_new.cfm?id=27936" xr:uid="{4E1C03BF-5DFE-4BFC-94F2-4C60FB752EAA}"/>
    <hyperlink ref="E9" r:id="rId41" display="http://www.usharbormaster.com/secure/auxview.cfm?recordid=27937" xr:uid="{76C3D405-FF46-426D-BAEF-1B10855107B8}"/>
    <hyperlink ref="F9" r:id="rId42" display="http://maps.google.com/?output=embed&amp;q=42.30355556,-70.88808333" xr:uid="{93D06982-C142-4BE8-AB7A-86A51B232412}"/>
    <hyperlink ref="G9" r:id="rId43" display="http://maps.google.com/?output=embed&amp;q=42.30355556,-70.88808333" xr:uid="{EDB4F0CD-C7C8-4681-9F73-3B3E77D06BF7}"/>
    <hyperlink ref="P9" r:id="rId44" display="http://www.usharbormaster.com/secure/AuxAidReport_new.cfm?id=27937" xr:uid="{4D3F00A4-BC49-4E8F-99BB-2FD051DDA1E3}"/>
    <hyperlink ref="E10" r:id="rId45" display="http://www.usharbormaster.com/secure/auxview.cfm?recordid=27130" xr:uid="{B2EAECB4-B6A7-432A-B874-79309D4EAEAE}"/>
    <hyperlink ref="F10" r:id="rId46" display="http://maps.google.com/?output=embed&amp;q=42.30436667,-70.88980000" xr:uid="{1B20C2EC-7E6B-4916-BC7A-0F6FEBDB7CB6}"/>
    <hyperlink ref="G10" r:id="rId47" display="http://maps.google.com/?output=embed&amp;q=42.30436667,-70.88980000" xr:uid="{F511D7C2-A512-4467-A29D-2C0D51A41AA0}"/>
    <hyperlink ref="P10" r:id="rId48" display="http://www.usharbormaster.com/secure/AuxAidReport_new.cfm?id=27130" xr:uid="{FD35A3CB-961D-49BA-A5AF-6935E4DC0888}"/>
    <hyperlink ref="E11" r:id="rId49" display="http://www.usharbormaster.com/secure/auxview.cfm?recordid=27131" xr:uid="{77DD137F-D12C-4D5E-937B-D795746AED7F}"/>
    <hyperlink ref="F11" r:id="rId50" display="http://maps.google.com/?output=embed&amp;q=42.30466667,-70.88994444" xr:uid="{44F280FC-6D95-43AF-A399-3C904578AD04}"/>
    <hyperlink ref="G11" r:id="rId51" display="http://maps.google.com/?output=embed&amp;q=42.30466667,-70.88994444" xr:uid="{7BBA1717-CA8B-428B-A37E-F58696BD917D}"/>
    <hyperlink ref="P11" r:id="rId52" display="http://www.usharbormaster.com/secure/AuxAidReport_new.cfm?id=27131" xr:uid="{EAABA2E9-537D-4079-85C6-90C05A59AF4F}"/>
    <hyperlink ref="E12" r:id="rId53" display="http://www.usharbormaster.com/secure/auxview.cfm?recordid=27132" xr:uid="{A55B89CE-34CC-4B98-B527-D857F36F6A96}"/>
    <hyperlink ref="F12" r:id="rId54" display="http://maps.google.com/?output=embed&amp;q=42.30495000,-70.89086667" xr:uid="{452A3304-1494-41AB-A57E-E6B0A8E08082}"/>
    <hyperlink ref="G12" r:id="rId55" display="http://maps.google.com/?output=embed&amp;q=42.30495000,-70.89086667" xr:uid="{30C3D451-999A-4640-AD1F-84BBEDB8FEC0}"/>
    <hyperlink ref="P12" r:id="rId56" display="http://www.usharbormaster.com/secure/AuxAidReport_new.cfm?id=27132" xr:uid="{A138ADED-14FA-45D1-8814-143F45126375}"/>
    <hyperlink ref="E13" r:id="rId57" display="http://www.usharbormaster.com/secure/auxview.cfm?recordid=27876" xr:uid="{6BBE02C3-B725-4D38-A01B-0A6DEBA841B0}"/>
    <hyperlink ref="F13" r:id="rId58" display="http://maps.google.com/?output=embed&amp;q=42.81361111,-70.85694444" xr:uid="{F5CDC225-5226-4815-B08B-6653803BA891}"/>
    <hyperlink ref="G13" r:id="rId59" display="http://maps.google.com/?output=embed&amp;q=42.81361111,-70.85694444" xr:uid="{50F1DD6E-CECF-4559-8457-F3BDFB58674A}"/>
    <hyperlink ref="P13" r:id="rId60" display="http://www.usharbormaster.com/secure/AuxAidReport_new.cfm?id=27876" xr:uid="{8006B1E9-781D-4083-ADBC-4FEB1A5FCCCB}"/>
    <hyperlink ref="E14" r:id="rId61" display="http://www.usharbormaster.com/secure/auxview.cfm?recordid=44108" xr:uid="{DE4634B6-9207-415C-B2B9-09A469FBDB12}"/>
    <hyperlink ref="F14" r:id="rId62" display="http://maps.google.com/?output=embed&amp;q=42.27710000,-70.54846667" xr:uid="{E99E0070-5D69-4394-93DB-1F2A6D387117}"/>
    <hyperlink ref="G14" r:id="rId63" display="http://maps.google.com/?output=embed&amp;q=42.27710000,-70.54846667" xr:uid="{EC0E96D7-A3AE-4AB5-AD72-A7C69843BEBB}"/>
    <hyperlink ref="P14" r:id="rId64" display="http://www.usharbormaster.com/secure/AuxAidReport_new.cfm?id=44108" xr:uid="{BFBED252-E2F3-462E-8B7B-C44C5BB19E72}"/>
    <hyperlink ref="E15" r:id="rId65" display="http://www.usharbormaster.com/secure/auxview.cfm?recordid=29040" xr:uid="{DF949DF9-D95D-41C7-A33A-A0717C774CF4}"/>
    <hyperlink ref="F15" r:id="rId66" display="http://maps.google.com/?output=embed&amp;q=42.61611111,-70.67930556" xr:uid="{A0A5B7B7-FCE0-4EF1-8250-F2E48BFF2A4E}"/>
    <hyperlink ref="G15" r:id="rId67" display="http://maps.google.com/?output=embed&amp;q=42.61611111,-70.67930556" xr:uid="{27236242-A0F7-4297-8A09-2E90AF729592}"/>
    <hyperlink ref="P15" r:id="rId68" display="http://www.usharbormaster.com/secure/AuxAidReport_new.cfm?id=29040" xr:uid="{0777B1FE-78BD-42AC-BD2D-E31A456B2418}"/>
    <hyperlink ref="E16" r:id="rId69" display="http://www.usharbormaster.com/secure/auxview.cfm?recordid=29041" xr:uid="{95926259-AB13-4F03-BD41-44242362BF62}"/>
    <hyperlink ref="F16" r:id="rId70" display="http://maps.google.com/?output=embed&amp;q=42.61843889,-70.67960278" xr:uid="{79D4B0C2-F145-42A7-8B74-604E298B93B8}"/>
    <hyperlink ref="G16" r:id="rId71" display="http://maps.google.com/?output=embed&amp;q=42.61843889,-70.67960278" xr:uid="{B4FA4E3E-B85A-4E20-B88D-A315E5702D82}"/>
    <hyperlink ref="P16" r:id="rId72" display="http://www.usharbormaster.com/secure/AuxAidReport_new.cfm?id=29041" xr:uid="{7EC41231-FFB6-40AD-A941-30AC68D92E9D}"/>
    <hyperlink ref="E17" r:id="rId73" display="http://www.usharbormaster.com/secure/auxview.cfm?recordid=29049" xr:uid="{187815D0-CD04-478E-96EC-7BFA8003DBDF}"/>
    <hyperlink ref="F17" r:id="rId74" display="http://maps.google.com/?output=embed&amp;q=42.61966944,-70.68619444" xr:uid="{CEBCCD81-FC55-4352-9F3E-353188C05CC1}"/>
    <hyperlink ref="G17" r:id="rId75" display="http://maps.google.com/?output=embed&amp;q=42.61966944,-70.68619444" xr:uid="{398699A9-BB12-4FF7-BFA4-F823EBA8581E}"/>
    <hyperlink ref="P17" r:id="rId76" display="http://www.usharbormaster.com/secure/AuxAidReport_new.cfm?id=29049" xr:uid="{D2137DDB-7FD0-45B2-87FC-0826651AE025}"/>
    <hyperlink ref="E18" r:id="rId77" display="http://www.usharbormaster.com/secure/auxview.cfm?recordid=45020" xr:uid="{D1BD2EF7-3C76-4E22-ADB5-91C8F3222E39}"/>
    <hyperlink ref="F18" r:id="rId78" display="http://maps.google.com/?output=embed&amp;q=42.39083333,-70.95666667" xr:uid="{E26A6568-0036-4773-B575-434B4CD113EC}"/>
    <hyperlink ref="G18" r:id="rId79" display="http://maps.google.com/?output=embed&amp;q=42.39083333,-70.95666667" xr:uid="{F53F83B6-E30E-4F48-852C-BF2BEF42F18F}"/>
    <hyperlink ref="P18" r:id="rId80" display="http://www.usharbormaster.com/secure/AuxAidReport_new.cfm?id=45020" xr:uid="{658C0447-FE8C-4E30-A674-48E426CEE065}"/>
    <hyperlink ref="E19" r:id="rId81" display="http://www.usharbormaster.com/secure/auxview.cfm?recordid=45044" xr:uid="{25C52DB4-06C2-4FB6-9334-EDD10F02BA2C}"/>
    <hyperlink ref="F19" r:id="rId82" display="http://maps.google.com/?output=embed&amp;q=42.18000000,-70.71000000" xr:uid="{42B6950F-590E-46F5-A4D4-FD6A4747C917}"/>
    <hyperlink ref="G19" r:id="rId83" display="http://maps.google.com/?output=embed&amp;q=42.18000000,-70.71000000" xr:uid="{C8BE5B0B-7EE0-41D7-BD6E-CD4E69153329}"/>
    <hyperlink ref="P19" r:id="rId84" display="http://www.usharbormaster.com/secure/AuxAidReport_new.cfm?id=45044" xr:uid="{88EE903E-7306-45D6-AD67-53D8442F5636}"/>
    <hyperlink ref="E20" r:id="rId85" display="http://www.usharbormaster.com/secure/auxview.cfm?recordid=45018" xr:uid="{CF55C181-1713-4771-871D-9065E65D91E0}"/>
    <hyperlink ref="F20" r:id="rId86" display="http://maps.google.com/?output=embed&amp;q=42.79255556,-70.79719444" xr:uid="{4C17CD78-814D-4A4A-B4BC-134C7997DF16}"/>
    <hyperlink ref="G20" r:id="rId87" display="http://maps.google.com/?output=embed&amp;q=42.79255556,-70.79719444" xr:uid="{4E2C4E59-2406-446F-B313-0EB0800B18FF}"/>
    <hyperlink ref="P20" r:id="rId88" display="http://www.usharbormaster.com/secure/AuxAidReport_new.cfm?id=45018" xr:uid="{0BAB7B67-C3F2-43B5-9CB1-5D0E300250D2}"/>
    <hyperlink ref="E21" r:id="rId89" display="http://www.usharbormaster.com/secure/auxview.cfm?recordid=45021" xr:uid="{88591327-0B75-415D-8E04-7F1B7F2B3AEE}"/>
    <hyperlink ref="F21" r:id="rId90" display="http://maps.google.com/?output=embed&amp;q=41.95711111,-70.58258333" xr:uid="{900D6291-26CA-4B5B-A205-E1F17CA02D98}"/>
    <hyperlink ref="G21" r:id="rId91" display="http://maps.google.com/?output=embed&amp;q=41.95711111,-70.58258333" xr:uid="{CC4790C7-FEF3-4104-A5D3-204521A0E60F}"/>
    <hyperlink ref="P21" r:id="rId92" display="http://www.usharbormaster.com/secure/AuxAidReport_new.cfm?id=45021" xr:uid="{F02B5C05-E029-4C53-B0AA-842606ADD64C}"/>
    <hyperlink ref="E22" r:id="rId93" display="http://www.usharbormaster.com/secure/auxview.cfm?recordid=45019" xr:uid="{738AD606-30D2-4D63-8479-AFE21C713B24}"/>
    <hyperlink ref="F22" r:id="rId94" display="http://maps.google.com/?output=embed&amp;q=42.57777778,-70.66416667" xr:uid="{E3BC4A2B-30E7-45BD-B8B4-46AE6B7DA8EE}"/>
    <hyperlink ref="G22" r:id="rId95" display="http://maps.google.com/?output=embed&amp;q=42.57777778,-70.66416667" xr:uid="{57709C44-E2CC-4A33-BCA1-AF1115C3B2DE}"/>
    <hyperlink ref="P22" r:id="rId96" display="http://www.usharbormaster.com/secure/AuxAidReport_new.cfm?id=45019" xr:uid="{A6D70542-42A6-462B-B106-A55F51C644F5}"/>
    <hyperlink ref="E23" r:id="rId97" display="http://www.usharbormaster.com/secure/auxview.cfm?recordid=30697" xr:uid="{0F9F41D6-B609-4A1E-9829-822798B5F00A}"/>
    <hyperlink ref="F23" r:id="rId98" display="http://maps.google.com/?output=embed&amp;q=42.83205556,-70.89180556" xr:uid="{4B5E3DE7-F00B-4738-9B76-1AD935DCC94C}"/>
    <hyperlink ref="G23" r:id="rId99" display="http://maps.google.com/?output=embed&amp;q=42.83205556,-70.89180556" xr:uid="{411B114D-8255-489F-849B-35108781EAD4}"/>
    <hyperlink ref="P23" r:id="rId100" display="http://www.usharbormaster.com/secure/AuxAidReport_new.cfm?id=30697" xr:uid="{0950FE55-5538-47A5-874E-AFECC8DFF274}"/>
    <hyperlink ref="E24" r:id="rId101" display="http://www.usharbormaster.com/secure/auxview.cfm?recordid=30700" xr:uid="{F2F02BF7-BE6B-47E4-A0C5-BAA3DD71C06F}"/>
    <hyperlink ref="F24" r:id="rId102" display="http://maps.google.com/?output=embed&amp;q=42.82008333,-70.81950000" xr:uid="{15AFA20A-0854-4952-9FBF-7E55204A8502}"/>
    <hyperlink ref="G24" r:id="rId103" display="http://maps.google.com/?output=embed&amp;q=42.82008333,-70.81950000" xr:uid="{4445C607-BDDB-47C6-BE3A-081C96A7BECA}"/>
    <hyperlink ref="P24" r:id="rId104" display="http://www.usharbormaster.com/secure/AuxAidReport_new.cfm?id=30700" xr:uid="{E18F9711-E65F-42CA-ADE4-6CC8B0AE5645}"/>
    <hyperlink ref="E25" r:id="rId105" display="http://www.usharbormaster.com/secure/auxview.cfm?recordid=32317" xr:uid="{81402ABC-1333-45E0-8062-657D8592A214}"/>
    <hyperlink ref="F25" r:id="rId106" display="http://maps.google.com/?output=embed&amp;q=42.69681667,-70.78473333" xr:uid="{175BEEEF-3517-4078-AA9B-5208535CFD52}"/>
    <hyperlink ref="G25" r:id="rId107" display="http://maps.google.com/?output=embed&amp;q=42.69681667,-70.78473333" xr:uid="{D2FE14E9-52BC-4E3F-B3F7-794983417C55}"/>
    <hyperlink ref="P25" r:id="rId108" display="http://www.usharbormaster.com/secure/AuxAidReport_new.cfm?id=32317" xr:uid="{8429E86F-1769-4EB9-B770-07EBAE1075C3}"/>
    <hyperlink ref="E26" r:id="rId109" display="http://www.usharbormaster.com/secure/auxview.cfm?recordid=27940" xr:uid="{E75DBA11-CDFB-424B-AAAB-486A0DE719BE}"/>
    <hyperlink ref="F26" r:id="rId110" display="http://maps.google.com/?output=embed&amp;q=42.83161111,-70.89575000" xr:uid="{5808A5D7-6EA6-4D29-9F20-AC76BC1B01E3}"/>
    <hyperlink ref="G26" r:id="rId111" display="http://maps.google.com/?output=embed&amp;q=42.83161111,-70.89575000" xr:uid="{E3C21991-B9F1-47DF-B83B-CB5345DB920F}"/>
    <hyperlink ref="P26" r:id="rId112" display="http://www.usharbormaster.com/secure/AuxAidReport_new.cfm?id=27940" xr:uid="{849653EB-2BA2-4557-BDD1-877A1F92EDAD}"/>
    <hyperlink ref="E27" r:id="rId113" display="http://www.usharbormaster.com/secure/auxview.cfm?recordid=29048" xr:uid="{8A8A670A-A25D-4534-9259-BEE715BFF0EC}"/>
    <hyperlink ref="F27" r:id="rId114" display="http://maps.google.com/?output=embed&amp;q=42.64995556,-70.67840833" xr:uid="{B7BAD374-D149-498B-84D6-8C183DD305E7}"/>
    <hyperlink ref="G27" r:id="rId115" display="http://maps.google.com/?output=embed&amp;q=42.64995556,-70.67840833" xr:uid="{722F6ECA-7061-4AF9-8BC7-516934A34D51}"/>
    <hyperlink ref="P27" r:id="rId116" display="http://www.usharbormaster.com/secure/AuxAidReport_new.cfm?id=29048" xr:uid="{20D661D1-4DFD-47B8-9160-838A971BA5FB}"/>
    <hyperlink ref="E28" r:id="rId117" display="http://www.usharbormaster.com/secure/auxview.cfm?recordid=29338" xr:uid="{7D136C7B-B154-47AB-B793-600D967C6D01}"/>
    <hyperlink ref="F28" r:id="rId118" display="http://maps.google.com/?output=embed&amp;q=42.54300000,-70.86543333" xr:uid="{C877B003-95DF-48BB-A854-4D033F7EBE01}"/>
    <hyperlink ref="G28" r:id="rId119" display="http://maps.google.com/?output=embed&amp;q=42.54300000,-70.86543333" xr:uid="{00AC2A05-1C44-4DFF-B216-843EE2D5EE89}"/>
    <hyperlink ref="P28" r:id="rId120" display="http://www.usharbormaster.com/secure/AuxAidReport_new.cfm?id=29338" xr:uid="{A5C9E8C1-0E89-4ADB-BB3D-0A2FC1D072CD}"/>
    <hyperlink ref="E29" r:id="rId121" display="http://www.usharbormaster.com/secure/auxview.cfm?recordid=29339" xr:uid="{722CD02D-1855-47F5-94BB-0860D67EDB2C}"/>
    <hyperlink ref="F29" r:id="rId122" display="http://maps.google.com/?output=embed&amp;q=42.54255000,-70.86615000" xr:uid="{155D5EE6-216D-4536-8D03-79270D52F6D2}"/>
    <hyperlink ref="G29" r:id="rId123" display="http://maps.google.com/?output=embed&amp;q=42.54255000,-70.86615000" xr:uid="{49A63EE3-3F1A-4BE1-A85E-29D65D9FC662}"/>
    <hyperlink ref="P29" r:id="rId124" display="http://www.usharbormaster.com/secure/AuxAidReport_new.cfm?id=29339" xr:uid="{761FD3D1-1759-4BCA-8CD5-8669F397C47B}"/>
    <hyperlink ref="E30" r:id="rId125" display="http://www.usharbormaster.com/secure/auxview.cfm?recordid=29336" xr:uid="{B08E95F6-B2BE-4A2A-8CBB-9AABF5F361D7}"/>
    <hyperlink ref="F30" r:id="rId126" display="http://maps.google.com/?output=embed&amp;q=42.53880556,-70.89744444" xr:uid="{4933F6A6-BB39-4FD4-826A-1AD9C7CF58EF}"/>
    <hyperlink ref="G30" r:id="rId127" display="http://maps.google.com/?output=embed&amp;q=42.53880556,-70.89744444" xr:uid="{BCBEB9E1-BF51-4691-A611-BE2E9A9B1C49}"/>
    <hyperlink ref="P30" r:id="rId128" display="http://www.usharbormaster.com/secure/AuxAidReport_new.cfm?id=29336" xr:uid="{B6DD5515-19FE-4D9F-BBF3-957AA6EF5DB4}"/>
    <hyperlink ref="E31" r:id="rId129" display="http://www.usharbormaster.com/secure/auxview.cfm?recordid=30696" xr:uid="{4A5A4272-DB88-4DCE-8D71-D05865CF8CA8}"/>
    <hyperlink ref="F31" r:id="rId130" display="http://maps.google.com/?output=embed&amp;q=42.82252778,-70.82805556" xr:uid="{984AE02F-4EB1-447A-9EB2-BF6B4A8ACF5E}"/>
    <hyperlink ref="G31" r:id="rId131" display="http://maps.google.com/?output=embed&amp;q=42.82252778,-70.82805556" xr:uid="{24A17204-0F5B-4FC3-A9F1-9FE901D3CEAB}"/>
    <hyperlink ref="P31" r:id="rId132" display="http://www.usharbormaster.com/secure/AuxAidReport_new.cfm?id=30696" xr:uid="{B0843C75-9AF8-4D17-B206-D4C4A3B53E72}"/>
    <hyperlink ref="E32" r:id="rId133" display="http://www.usharbormaster.com/secure/auxview.cfm?recordid=32415" xr:uid="{834BEC9F-E568-43CA-AD05-CA17C77BD880}"/>
    <hyperlink ref="F32" r:id="rId134" display="http://maps.google.com/?output=embed&amp;q=42.03861111,-70.67722222" xr:uid="{D5760E05-DD61-4866-AA98-2CF1EB3B88F9}"/>
    <hyperlink ref="G32" r:id="rId135" display="http://maps.google.com/?output=embed&amp;q=42.03861111,-70.67722222" xr:uid="{27A04CEF-EF8E-4BF8-BB0E-DC0D62B1A783}"/>
    <hyperlink ref="P32" r:id="rId136" display="http://www.usharbormaster.com/secure/AuxAidReport_new.cfm?id=32415" xr:uid="{A33C7936-1AF2-463F-9110-1D2499160CB7}"/>
    <hyperlink ref="E33" r:id="rId137" display="http://www.usharbormaster.com/secure/auxview.cfm?recordid=32416" xr:uid="{3634A418-9A3E-411E-A7F9-89BD687553F2}"/>
    <hyperlink ref="F33" r:id="rId138" display="http://maps.google.com/?output=embed&amp;q=42.04519444,-70.66891667" xr:uid="{813B98AE-0829-4679-AE23-AF221B915C6C}"/>
    <hyperlink ref="G33" r:id="rId139" display="http://maps.google.com/?output=embed&amp;q=42.04519444,-70.66891667" xr:uid="{F17081E0-B00C-4917-9B5C-2E39904D2889}"/>
    <hyperlink ref="P33" r:id="rId140" display="http://www.usharbormaster.com/secure/AuxAidReport_new.cfm?id=32416" xr:uid="{BAA7F6D0-0B69-45D1-9BD4-2277D871C9B6}"/>
    <hyperlink ref="E34" r:id="rId141" display="http://www.usharbormaster.com/secure/auxview.cfm?recordid=32417" xr:uid="{81798468-1915-4ACE-8C23-1A1AAB444118}"/>
    <hyperlink ref="F34" r:id="rId142" display="http://maps.google.com/?output=embed&amp;q=42.04533333,-70.66858333" xr:uid="{AFA469C8-C129-4916-AC07-F8616704F878}"/>
    <hyperlink ref="G34" r:id="rId143" display="http://maps.google.com/?output=embed&amp;q=42.04533333,-70.66858333" xr:uid="{F44D035C-07E8-4344-8089-5276FA3DFB83}"/>
    <hyperlink ref="P34" r:id="rId144" display="http://www.usharbormaster.com/secure/AuxAidReport_new.cfm?id=32417" xr:uid="{3F26E936-1935-4B05-B4CE-2A9ADB3B5A66}"/>
    <hyperlink ref="E35" r:id="rId145" display="http://www.usharbormaster.com/secure/auxview.cfm?recordid=44636" xr:uid="{3B96F1BA-0D65-4EB1-9453-2949359C7CAE}"/>
    <hyperlink ref="F35" r:id="rId146" display="http://maps.google.com/?output=embed&amp;q=42.56671667,-70.77691667" xr:uid="{EA9FFE46-9ED0-4601-A412-3EB54CB457F0}"/>
    <hyperlink ref="G35" r:id="rId147" display="http://maps.google.com/?output=embed&amp;q=42.56671667,-70.77691667" xr:uid="{9BCEAD2E-0D52-4B8E-A4BD-C569C425EE53}"/>
    <hyperlink ref="P35" r:id="rId148" display="http://www.usharbormaster.com/secure/AuxAidReport_new.cfm?id=44636" xr:uid="{C9377201-5276-43EA-8CC0-C952D2CC23D0}"/>
    <hyperlink ref="E36" r:id="rId149" display="http://www.usharbormaster.com/secure/auxview.cfm?recordid=28935" xr:uid="{8B5BA0D5-B6C8-4BA1-826E-7A30133CF1D6}"/>
    <hyperlink ref="F36" r:id="rId150" display="http://maps.google.com/?output=embed&amp;q=42.22775000,-70.96111667" xr:uid="{065FD543-48D8-4546-B556-875D614FFE22}"/>
    <hyperlink ref="G36" r:id="rId151" display="http://maps.google.com/?output=embed&amp;q=42.22775000,-70.96111667" xr:uid="{07FA773C-50B0-4070-AB18-18926C5894E9}"/>
    <hyperlink ref="P36" r:id="rId152" display="http://www.usharbormaster.com/secure/AuxAidReport_new.cfm?id=28935" xr:uid="{053A48F6-B964-4BC0-84B6-AA9B8F505B0D}"/>
    <hyperlink ref="E37" r:id="rId153" display="http://www.usharbormaster.com/secure/auxview.cfm?recordid=28937" xr:uid="{15EFD6C2-FC02-4DE6-ACBE-0D90E1B0A5DF}"/>
    <hyperlink ref="F37" r:id="rId154" display="http://maps.google.com/?output=embed&amp;q=42.22633333,-70.96218333" xr:uid="{3C2E45B7-6C65-4482-875C-806526F4EA97}"/>
    <hyperlink ref="G37" r:id="rId155" display="http://maps.google.com/?output=embed&amp;q=42.22633333,-70.96218333" xr:uid="{2A46F587-CEC4-4978-AB8A-3A3B2E6EF617}"/>
    <hyperlink ref="P37" r:id="rId156" display="http://www.usharbormaster.com/secure/AuxAidReport_new.cfm?id=28937" xr:uid="{2A678408-2788-4073-A06D-C31C73EF8BE0}"/>
    <hyperlink ref="E38" r:id="rId157" display="http://www.usharbormaster.com/secure/auxview.cfm?recordid=28934" xr:uid="{47F0F643-C24A-4CDB-99DA-84BA6FC62CF7}"/>
    <hyperlink ref="F38" r:id="rId158" display="http://maps.google.com/?output=embed&amp;q=42.22786667,-70.96125000" xr:uid="{87C97C37-F2F9-4772-9FCA-D536DB911009}"/>
    <hyperlink ref="G38" r:id="rId159" display="http://maps.google.com/?output=embed&amp;q=42.22786667,-70.96125000" xr:uid="{B7B6181E-CDFD-4695-AF04-3F3F4F38B5F1}"/>
    <hyperlink ref="P38" r:id="rId160" display="http://www.usharbormaster.com/secure/AuxAidReport_new.cfm?id=28934" xr:uid="{06620C9D-833B-442C-9FFA-063D0EB42473}"/>
    <hyperlink ref="E39" r:id="rId161" display="http://www.usharbormaster.com/secure/auxview.cfm?recordid=28936" xr:uid="{03F8EBBB-9542-4281-B8F7-BB71481CA08F}"/>
    <hyperlink ref="F39" r:id="rId162" display="http://maps.google.com/?output=embed&amp;q=42.22686111,-70.96141667" xr:uid="{34276E5E-27FF-431F-87C7-3EB2BD2619AB}"/>
    <hyperlink ref="G39" r:id="rId163" display="http://maps.google.com/?output=embed&amp;q=42.22686111,-70.96141667" xr:uid="{6B192EA2-C134-4EE4-BB7F-51C180E9F645}"/>
    <hyperlink ref="P39" r:id="rId164" display="http://www.usharbormaster.com/secure/AuxAidReport_new.cfm?id=28936" xr:uid="{73A7D69E-9612-4492-A852-1857D0E5F510}"/>
    <hyperlink ref="E40" r:id="rId165" display="http://www.usharbormaster.com/secure/auxview.cfm?recordid=28938" xr:uid="{07377EF2-644F-4918-B533-21F6391ADBDB}"/>
    <hyperlink ref="F40" r:id="rId166" display="http://maps.google.com/?output=embed&amp;q=42.22551667,-70.96338333" xr:uid="{D1DF147D-C0A5-4E89-9EAB-39FFE1AC7394}"/>
    <hyperlink ref="G40" r:id="rId167" display="http://maps.google.com/?output=embed&amp;q=42.22551667,-70.96338333" xr:uid="{0EF1FC88-C099-4B96-B61E-F7C01F780176}"/>
    <hyperlink ref="P40" r:id="rId168" display="http://www.usharbormaster.com/secure/AuxAidReport_new.cfm?id=28938" xr:uid="{F22348EE-9972-4FDF-9E38-87F05428D550}"/>
    <hyperlink ref="E41" r:id="rId169" display="http://www.usharbormaster.com/secure/auxview.cfm?recordid=28939" xr:uid="{4DC1440C-8E0A-42C2-85F9-AE794B59927D}"/>
    <hyperlink ref="F41" r:id="rId170" display="http://maps.google.com/?output=embed&amp;q=42.22450000,-70.96510000" xr:uid="{0AB5E33E-BEB7-4B5F-B587-9E10D5354B74}"/>
    <hyperlink ref="G41" r:id="rId171" display="http://maps.google.com/?output=embed&amp;q=42.22450000,-70.96510000" xr:uid="{72E40629-F101-4179-B218-797C35348E63}"/>
    <hyperlink ref="P41" r:id="rId172" display="http://www.usharbormaster.com/secure/AuxAidReport_new.cfm?id=28939" xr:uid="{D7048443-88E9-4734-ADE0-7A82B7391949}"/>
    <hyperlink ref="E42" r:id="rId173" display="http://www.usharbormaster.com/secure/auxview.cfm?recordid=28375" xr:uid="{1335CD0F-6AC0-4351-BB44-FD1315306521}"/>
    <hyperlink ref="F42" r:id="rId174" display="http://maps.google.com/?output=embed&amp;q=42.22721667,-70.96135000" xr:uid="{C8B1F299-151C-4D81-94B8-9818950A641B}"/>
    <hyperlink ref="G42" r:id="rId175" display="http://maps.google.com/?output=embed&amp;q=42.22721667,-70.96135000" xr:uid="{9406AFAA-308F-4202-A857-D9D54B9718C4}"/>
    <hyperlink ref="P42" r:id="rId176" display="http://www.usharbormaster.com/secure/AuxAidReport_new.cfm?id=28375" xr:uid="{4E11C714-330C-4242-89F6-BE4802364127}"/>
    <hyperlink ref="E43" r:id="rId177" display="http://www.usharbormaster.com/secure/auxview.cfm?recordid=44966" xr:uid="{11597640-89C7-4EBF-957D-31DCF866A440}"/>
    <hyperlink ref="F43" r:id="rId178" display="http://maps.google.com/?output=embed&amp;q=42.09975000,-70.63543333" xr:uid="{D5E6BC25-D9EF-450D-9914-4A662D655A73}"/>
    <hyperlink ref="G43" r:id="rId179" display="http://maps.google.com/?output=embed&amp;q=42.09975000,-70.63543333" xr:uid="{98DAE525-1B44-48E6-9232-202294579A60}"/>
    <hyperlink ref="P43" r:id="rId180" display="http://www.usharbormaster.com/secure/AuxAidReport_new.cfm?id=44966" xr:uid="{0FA5C5A9-5791-404D-A605-2DB24B4E58ED}"/>
    <hyperlink ref="E44" r:id="rId181" display="http://www.usharbormaster.com/secure/auxview.cfm?recordid=26208" xr:uid="{E73AB418-AD4D-4CF9-BD1B-A1E4A8E065F6}"/>
    <hyperlink ref="F44" r:id="rId182" display="http://maps.google.com/?output=embed&amp;q=42.83194444,-70.89444444" xr:uid="{5F2920ED-9972-451D-96B9-BD6442698BEB}"/>
    <hyperlink ref="G44" r:id="rId183" display="http://maps.google.com/?output=embed&amp;q=42.83194444,-70.89444444" xr:uid="{4C3FCD20-A686-48C2-8DC0-580E3F35CF12}"/>
    <hyperlink ref="P44" r:id="rId184" display="http://www.usharbormaster.com/secure/AuxAidReport_new.cfm?id=26208" xr:uid="{3FD14FA5-B40D-485B-9450-D9790A3087FC}"/>
    <hyperlink ref="E45" r:id="rId185" display="http://www.usharbormaster.com/secure/auxview.cfm?recordid=44379" xr:uid="{21EE14A0-C7D4-425A-827C-C3FE8D9521B1}"/>
    <hyperlink ref="F45" r:id="rId186" display="http://maps.google.com/?output=embed&amp;q=42.36031694,-71.07365889" xr:uid="{EEFE3CAA-FEAB-41ED-B101-C077C61DFF5E}"/>
    <hyperlink ref="G45" r:id="rId187" display="http://maps.google.com/?output=embed&amp;q=42.36031694,-71.07365889" xr:uid="{CE5DD8B6-DED9-4D33-BE6F-D06AB9B0B870}"/>
    <hyperlink ref="P45" r:id="rId188" display="http://www.usharbormaster.com/secure/AuxAidReport_new.cfm?id=44379" xr:uid="{947600A0-A902-47DE-8AFE-C1C6CA452F57}"/>
    <hyperlink ref="E46" r:id="rId189" display="http://www.usharbormaster.com/secure/auxview.cfm?recordid=35428" xr:uid="{859C5994-0AF3-4D38-8827-822563888400}"/>
    <hyperlink ref="F46" r:id="rId190" display="http://maps.google.com/?output=embed&amp;q=42.38611111,-71.02361111" xr:uid="{2E72CC60-DED4-401A-A18C-2AEC9B89E689}"/>
    <hyperlink ref="G46" r:id="rId191" display="http://maps.google.com/?output=embed&amp;q=42.38611111,-71.02361111" xr:uid="{040DCC70-FA40-4114-AB8F-CA06BEF2E1CE}"/>
    <hyperlink ref="P46" r:id="rId192" display="http://www.usharbormaster.com/secure/AuxAidReport_new.cfm?id=35428" xr:uid="{CFE1BCC6-3FD3-45A8-8DED-CF82CB0B8562}"/>
    <hyperlink ref="E47" r:id="rId193" display="http://www.usharbormaster.com/secure/auxview.cfm?recordid=35429" xr:uid="{D404371D-EB19-4759-9FDB-2C10477D5508}"/>
    <hyperlink ref="F47" r:id="rId194" display="http://maps.google.com/?output=embed&amp;q=42.38555556,-71.02305556" xr:uid="{B2A00A1A-AB13-4378-803B-9E7BFF48EA0C}"/>
    <hyperlink ref="G47" r:id="rId195" display="http://maps.google.com/?output=embed&amp;q=42.38555556,-71.02305556" xr:uid="{041A572A-51E1-4097-B9D4-3A2683013122}"/>
    <hyperlink ref="P47" r:id="rId196" display="http://www.usharbormaster.com/secure/AuxAidReport_new.cfm?id=35429" xr:uid="{91AFEE08-D609-4680-8795-50455328A758}"/>
    <hyperlink ref="E48" r:id="rId197" display="http://www.usharbormaster.com/secure/auxview.cfm?recordid=32312" xr:uid="{BA9B11C7-81E4-4D32-A82C-A9E782787477}"/>
    <hyperlink ref="F48" r:id="rId198" display="http://maps.google.com/?output=embed&amp;q=42.70283333,-70.78920000" xr:uid="{285A4DEC-9413-40E8-8902-D5D39FAFA976}"/>
    <hyperlink ref="G48" r:id="rId199" display="http://maps.google.com/?output=embed&amp;q=42.70283333,-70.78920000" xr:uid="{A2723D57-5F3B-4DF2-B4D6-2EBC372B8D45}"/>
    <hyperlink ref="P48" r:id="rId200" display="http://www.usharbormaster.com/secure/AuxAidReport_new.cfm?id=32312" xr:uid="{2DCC3A7D-E5CE-4564-AC6C-A213F008D120}"/>
    <hyperlink ref="E49" r:id="rId201" display="http://www.usharbormaster.com/secure/auxview.cfm?recordid=44377" xr:uid="{8B6CF3BC-D368-4C15-A631-33604B22954B}"/>
    <hyperlink ref="F49" r:id="rId202" display="http://maps.google.com/?output=embed&amp;q=42.35877806,-71.07479472" xr:uid="{6093F7AA-12ED-4A54-B0DB-D48357060793}"/>
    <hyperlink ref="G49" r:id="rId203" display="http://maps.google.com/?output=embed&amp;q=42.35877806,-71.07479472" xr:uid="{40777FFA-11A3-47FD-BFC9-4B8D2A25DC28}"/>
    <hyperlink ref="P49" r:id="rId204" display="http://www.usharbormaster.com/secure/AuxAidReport_new.cfm?id=44377" xr:uid="{CAFE02D7-F9A6-4B64-9894-75F9F1FCB0D3}"/>
    <hyperlink ref="E50" r:id="rId205" display="http://www.usharbormaster.com/secure/auxview.cfm?recordid=44378" xr:uid="{6C02C856-1B9A-4ABA-9F20-B5E79649FAEC}"/>
    <hyperlink ref="F50" r:id="rId206" display="http://maps.google.com/?output=embed&amp;q=42.35863472,-71.07482889" xr:uid="{D5C932CF-0878-4547-9850-CA01CA3D3DC5}"/>
    <hyperlink ref="G50" r:id="rId207" display="http://maps.google.com/?output=embed&amp;q=42.35863472,-71.07482889" xr:uid="{118A300E-1D23-4595-AFDE-4F4D69E4BDE5}"/>
    <hyperlink ref="P50" r:id="rId208" display="http://www.usharbormaster.com/secure/AuxAidReport_new.cfm?id=44378" xr:uid="{90CC3171-D4BE-4565-B076-6CD45A6E2759}"/>
    <hyperlink ref="E51" r:id="rId209" display="http://www.usharbormaster.com/secure/auxview.cfm?recordid=44376" xr:uid="{81D01454-67D7-444C-A2BC-AEA362CFDD00}"/>
    <hyperlink ref="F51" r:id="rId210" display="http://maps.google.com/?output=embed&amp;q=42.35993111,-71.07388889" xr:uid="{CB047583-4EA6-4F63-A7B7-D32B80C24A4F}"/>
    <hyperlink ref="G51" r:id="rId211" display="http://maps.google.com/?output=embed&amp;q=42.35993111,-71.07388889" xr:uid="{565B290A-5A28-4D85-9060-9C617A73EF0D}"/>
    <hyperlink ref="P51" r:id="rId212" display="http://www.usharbormaster.com/secure/AuxAidReport_new.cfm?id=44376" xr:uid="{D27139DF-6326-4F10-8191-36BE1E91BABA}"/>
    <hyperlink ref="E52" r:id="rId213" display="http://www.usharbormaster.com/secure/auxview.cfm?recordid=29045" xr:uid="{41012934-825A-438A-BC64-4D9E4D9CCA2A}"/>
    <hyperlink ref="F52" r:id="rId214" display="http://maps.google.com/?output=embed&amp;q=42.63337778,-70.68700278" xr:uid="{2AE9785C-2F76-4B8B-9454-C156F7EB1867}"/>
    <hyperlink ref="G52" r:id="rId215" display="http://maps.google.com/?output=embed&amp;q=42.63337778,-70.68700278" xr:uid="{9A50BBB3-379C-4355-97E5-22AD2B47888D}"/>
    <hyperlink ref="P52" r:id="rId216" display="http://www.usharbormaster.com/secure/AuxAidReport_new.cfm?id=29045" xr:uid="{4B9281D3-60BC-42C9-A722-5E86898D8E38}"/>
    <hyperlink ref="E53" r:id="rId217" display="http://www.usharbormaster.com/secure/auxview.cfm?recordid=32318" xr:uid="{A71C56C0-D83E-4146-AF4E-496000AE025B}"/>
    <hyperlink ref="F53" r:id="rId218" display="http://maps.google.com/?output=embed&amp;q=42.69395000,-70.78613333" xr:uid="{85AF33A7-21F1-4231-B05E-4E61F458ED67}"/>
    <hyperlink ref="G53" r:id="rId219" display="http://maps.google.com/?output=embed&amp;q=42.69395000,-70.78613333" xr:uid="{D16B7A17-4496-4D46-87C7-12A321A104B5}"/>
    <hyperlink ref="P53" r:id="rId220" display="http://www.usharbormaster.com/secure/AuxAidReport_new.cfm?id=32318" xr:uid="{E697DF8D-6D93-47CA-B2D8-B1F6878FCA9F}"/>
    <hyperlink ref="E54" r:id="rId221" display="http://www.usharbormaster.com/secure/auxview.cfm?recordid=29057" xr:uid="{0025A1DB-680E-419B-956A-9C3876544AA9}"/>
    <hyperlink ref="F54" r:id="rId222" display="http://maps.google.com/?output=embed&amp;q=42.64616667,-70.68506944" xr:uid="{BD3918AB-9C23-4F2A-AE8E-BC2FC32B14F0}"/>
    <hyperlink ref="G54" r:id="rId223" display="http://maps.google.com/?output=embed&amp;q=42.64616667,-70.68506944" xr:uid="{6C25C166-72DC-45D1-A575-13626A4742EF}"/>
    <hyperlink ref="P54" r:id="rId224" display="http://www.usharbormaster.com/secure/AuxAidReport_new.cfm?id=29057" xr:uid="{8A068478-83D1-4739-B574-7FFDBDAE6D97}"/>
    <hyperlink ref="E55" r:id="rId225" display="http://www.usharbormaster.com/secure/auxview.cfm?recordid=29058" xr:uid="{125F12FD-BE08-47D6-A388-D4C278713DBA}"/>
    <hyperlink ref="F55" r:id="rId226" display="http://maps.google.com/?output=embed&amp;q=42.64466944,-70.68666667" xr:uid="{20C4289B-FF7C-4468-BB62-4506E987FE6B}"/>
    <hyperlink ref="G55" r:id="rId227" display="http://maps.google.com/?output=embed&amp;q=42.64466944,-70.68666667" xr:uid="{ABD6B52A-D484-4B6A-9472-99A7D8E3E1DA}"/>
    <hyperlink ref="P55" r:id="rId228" display="http://www.usharbormaster.com/secure/AuxAidReport_new.cfm?id=29058" xr:uid="{B7B32AA0-60BE-4A17-97DE-50CE1ECC2EF4}"/>
    <hyperlink ref="E56" r:id="rId229" display="http://www.usharbormaster.com/secure/auxview.cfm?recordid=29059" xr:uid="{45DFEFF6-96D1-4D91-A8EB-AD843D785DFC}"/>
    <hyperlink ref="F56" r:id="rId230" display="http://maps.google.com/?output=embed&amp;q=42.64512222,-70.69239722" xr:uid="{4731B2D7-4118-417B-A710-5C17F873FD42}"/>
    <hyperlink ref="G56" r:id="rId231" display="http://maps.google.com/?output=embed&amp;q=42.64512222,-70.69239722" xr:uid="{C172BEF6-9A5D-4DB8-BEE6-1739FF198545}"/>
    <hyperlink ref="P56" r:id="rId232" display="http://www.usharbormaster.com/secure/AuxAidReport_new.cfm?id=29059" xr:uid="{4FCA1035-DE90-40E0-B41B-3E437DFA2125}"/>
    <hyperlink ref="E57" r:id="rId233" display="http://www.usharbormaster.com/secure/auxview.cfm?recordid=23634" xr:uid="{480DF975-B78B-4E0D-A9B5-C3FE0EDB9B66}"/>
    <hyperlink ref="F57" r:id="rId234" display="http://maps.google.com/?output=embed&amp;q=42.26222222,-70.89416667" xr:uid="{58AE809E-C4AF-41DA-BEAD-C1595765487A}"/>
    <hyperlink ref="G57" r:id="rId235" display="http://maps.google.com/?output=embed&amp;q=42.26222222,-70.89416667" xr:uid="{A68AC9FB-4523-4CB0-ADA3-295863FBB122}"/>
    <hyperlink ref="P57" r:id="rId236" display="http://www.usharbormaster.com/secure/AuxAidReport_new.cfm?id=23634" xr:uid="{D4D45AA9-6EB2-40A3-BA85-A4577289F5BA}"/>
    <hyperlink ref="E58" r:id="rId237" display="http://www.usharbormaster.com/secure/auxview.cfm?recordid=29373" xr:uid="{E16E4535-A084-40B3-A0C9-CDCB0EAD3C90}"/>
    <hyperlink ref="F58" r:id="rId238" display="http://maps.google.com/?output=embed&amp;q=42.55706667,-70.92133333" xr:uid="{FDEA2062-1FB7-4C2F-928D-D4551267F7D6}"/>
    <hyperlink ref="G58" r:id="rId239" display="http://maps.google.com/?output=embed&amp;q=42.55706667,-70.92133333" xr:uid="{19A1DB15-0DD8-4021-910A-F5A0DE1DC561}"/>
    <hyperlink ref="P58" r:id="rId240" display="http://www.usharbormaster.com/secure/AuxAidReport_new.cfm?id=29373" xr:uid="{09EA93FC-CFA4-4F7B-97F3-9029D896D2AC}"/>
    <hyperlink ref="E59" r:id="rId241" display="http://www.usharbormaster.com/secure/auxview.cfm?recordid=29374" xr:uid="{54668DC9-10DB-408A-9900-4B1A83D9217F}"/>
    <hyperlink ref="F59" r:id="rId242" display="http://maps.google.com/?output=embed&amp;q=42.55696667,-70.91965000" xr:uid="{67C0682C-0642-4A67-9C39-5A8DBC30A879}"/>
    <hyperlink ref="G59" r:id="rId243" display="http://maps.google.com/?output=embed&amp;q=42.55696667,-70.91965000" xr:uid="{48827D51-33E7-4DC7-85EB-9F18C543119A}"/>
    <hyperlink ref="P59" r:id="rId244" display="http://www.usharbormaster.com/secure/AuxAidReport_new.cfm?id=29374" xr:uid="{20CB3473-395A-4FBA-A2E3-98D93F641A4D}"/>
    <hyperlink ref="E60" r:id="rId245" display="http://www.usharbormaster.com/secure/auxview.cfm?recordid=29375" xr:uid="{4C30DD5C-DB2F-4CC1-8B96-B13C2AD3223F}"/>
    <hyperlink ref="F60" r:id="rId246" display="http://maps.google.com/?output=embed&amp;q=42.55705556,-70.91966667" xr:uid="{CC34E3AC-4B67-42AA-B330-A8FA0BBE9A44}"/>
    <hyperlink ref="G60" r:id="rId247" display="http://maps.google.com/?output=embed&amp;q=42.55705556,-70.91966667" xr:uid="{71796FF7-890B-4DB4-BF8A-A7C728ABFBF5}"/>
    <hyperlink ref="P60" r:id="rId248" display="http://www.usharbormaster.com/secure/AuxAidReport_new.cfm?id=29375" xr:uid="{CB5D6021-6358-454A-921C-ACC61BBBE024}"/>
    <hyperlink ref="E61" r:id="rId249" display="http://www.usharbormaster.com/secure/auxview.cfm?recordid=29376" xr:uid="{21A57967-A250-4C89-B14D-471998FF99CB}"/>
    <hyperlink ref="F61" r:id="rId250" display="http://maps.google.com/?output=embed&amp;q=42.55038889,-70.91956667" xr:uid="{2A3BB1A2-0447-4A1E-BCCC-0A6642F9882C}"/>
    <hyperlink ref="G61" r:id="rId251" display="http://maps.google.com/?output=embed&amp;q=42.55038889,-70.91956667" xr:uid="{1946CFBC-A760-4828-A8B5-344F00BD490D}"/>
    <hyperlink ref="P61" r:id="rId252" display="http://www.usharbormaster.com/secure/AuxAidReport_new.cfm?id=29376" xr:uid="{A855EC93-D90C-47D6-A83D-59395AB41009}"/>
    <hyperlink ref="E62" r:id="rId253" display="http://www.usharbormaster.com/secure/auxview.cfm?recordid=29377" xr:uid="{9FBF39DE-14B9-4252-B8D3-97CF287A093E}"/>
    <hyperlink ref="F62" r:id="rId254" display="http://maps.google.com/?output=embed&amp;q=42.55388889,-70.91681944" xr:uid="{50E32C61-1BC0-4B32-9620-F592BC89260D}"/>
    <hyperlink ref="G62" r:id="rId255" display="http://maps.google.com/?output=embed&amp;q=42.55388889,-70.91681944" xr:uid="{5D548291-A44F-4ECB-B174-21110CC4CB67}"/>
    <hyperlink ref="P62" r:id="rId256" display="http://www.usharbormaster.com/secure/AuxAidReport_new.cfm?id=29377" xr:uid="{DECD5025-EDD0-43FF-B865-12DFEB4822F5}"/>
    <hyperlink ref="E63" r:id="rId257" display="http://www.usharbormaster.com/secure/auxview.cfm?recordid=29378" xr:uid="{4CF0AB9D-8A52-4209-AC88-3CDE80B4B62E}"/>
    <hyperlink ref="F63" r:id="rId258" display="http://maps.google.com/?output=embed&amp;q=42.55088333,-70.91655000" xr:uid="{8E2AFFE1-46B6-432A-96C8-42FBB1E9AC98}"/>
    <hyperlink ref="G63" r:id="rId259" display="http://maps.google.com/?output=embed&amp;q=42.55088333,-70.91655000" xr:uid="{BB99987D-D2E5-4C4E-83BB-F8C43B8A9880}"/>
    <hyperlink ref="P63" r:id="rId260" display="http://www.usharbormaster.com/secure/AuxAidReport_new.cfm?id=29378" xr:uid="{B00580DF-3B01-43CE-8E76-53AA223C3994}"/>
    <hyperlink ref="E64" r:id="rId261" display="http://www.usharbormaster.com/secure/auxview.cfm?recordid=29379" xr:uid="{6C88251F-FBB2-49A0-B59A-1BEFF423F1A3}"/>
    <hyperlink ref="F64" r:id="rId262" display="http://maps.google.com/?output=embed&amp;q=42.54980000,-70.91531667" xr:uid="{3C6E5CF9-CE1C-427D-9996-7C324EAA668D}"/>
    <hyperlink ref="G64" r:id="rId263" display="http://maps.google.com/?output=embed&amp;q=42.54980000,-70.91531667" xr:uid="{17B27851-D793-4150-8028-E22B30F872D3}"/>
    <hyperlink ref="P64" r:id="rId264" display="http://www.usharbormaster.com/secure/AuxAidReport_new.cfm?id=29379" xr:uid="{361FE2F7-0D40-446A-B582-A50149E5973F}"/>
    <hyperlink ref="E65" r:id="rId265" display="http://www.usharbormaster.com/secure/auxview.cfm?recordid=29380" xr:uid="{177D4D77-6C5C-40E2-964C-C95CC21433A4}"/>
    <hyperlink ref="F65" r:id="rId266" display="http://maps.google.com/?output=embed&amp;q=42.54831667,-70.91483333" xr:uid="{517D4393-4F6E-41EF-80F6-C36378508627}"/>
    <hyperlink ref="G65" r:id="rId267" display="http://maps.google.com/?output=embed&amp;q=42.54831667,-70.91483333" xr:uid="{F067BE44-8D25-4455-BAC0-8B6EEA12B949}"/>
    <hyperlink ref="P65" r:id="rId268" display="http://www.usharbormaster.com/secure/AuxAidReport_new.cfm?id=29380" xr:uid="{80049B63-3731-4271-887A-97BA894B75E7}"/>
    <hyperlink ref="E66" r:id="rId269" display="http://www.usharbormaster.com/secure/auxview.cfm?recordid=29381" xr:uid="{4529C738-2BEE-4C37-ABEF-1E322905214A}"/>
    <hyperlink ref="F66" r:id="rId270" display="http://maps.google.com/?output=embed&amp;q=42.54705000,-70.91466667" xr:uid="{2D6EB8E6-31EA-4644-B3D1-D6ED3CFCC828}"/>
    <hyperlink ref="G66" r:id="rId271" display="http://maps.google.com/?output=embed&amp;q=42.54705000,-70.91466667" xr:uid="{E7E53C0D-B1D4-4C7B-ACDD-56D9726BCD4B}"/>
    <hyperlink ref="P66" r:id="rId272" display="http://www.usharbormaster.com/secure/AuxAidReport_new.cfm?id=29381" xr:uid="{A2CFE2D6-2BAD-4A39-B41A-9656AE266AFA}"/>
    <hyperlink ref="E67" r:id="rId273" display="http://www.usharbormaster.com/secure/auxview.cfm?recordid=29382" xr:uid="{D00CE098-8871-43C2-AC9A-058D19C74A6F}"/>
    <hyperlink ref="F67" r:id="rId274" display="http://maps.google.com/?output=embed&amp;q=42.55230556,-70.91686111" xr:uid="{5C94F3ED-DA2A-471D-B777-090288DB94E0}"/>
    <hyperlink ref="G67" r:id="rId275" display="http://maps.google.com/?output=embed&amp;q=42.55230556,-70.91686111" xr:uid="{2ACDA955-B396-485B-B405-E46B9E1CA118}"/>
    <hyperlink ref="P67" r:id="rId276" display="http://www.usharbormaster.com/secure/AuxAidReport_new.cfm?id=29382" xr:uid="{4DECD96C-B72F-4B41-933A-AF5665B8F0E6}"/>
    <hyperlink ref="E68" r:id="rId277" display="http://www.usharbormaster.com/secure/auxview.cfm?recordid=29388" xr:uid="{8BB75676-ED00-4F55-8939-D866CECA84CF}"/>
    <hyperlink ref="F68" r:id="rId278" display="http://maps.google.com/?output=embed&amp;q=42.54571389,-70.91362500" xr:uid="{4963F8FC-9017-4D43-A1B9-A319B1BCC6E3}"/>
    <hyperlink ref="G68" r:id="rId279" display="http://maps.google.com/?output=embed&amp;q=42.54571389,-70.91362500" xr:uid="{D0FE1841-E75E-4314-84C3-1B20C000A830}"/>
    <hyperlink ref="P68" r:id="rId280" display="http://www.usharbormaster.com/secure/AuxAidReport_new.cfm?id=29388" xr:uid="{65D23E1B-36F8-4516-BE4B-0B78F71B2CDE}"/>
    <hyperlink ref="E69" r:id="rId281" display="http://www.usharbormaster.com/secure/auxview.cfm?recordid=29389" xr:uid="{3131A285-9893-43EB-BE85-F951F3D1F48B}"/>
    <hyperlink ref="F69" r:id="rId282" display="http://maps.google.com/?output=embed&amp;q=42.55143333,-70.91718333" xr:uid="{F52F121F-4A35-4168-AB27-6F8D1E1861B1}"/>
    <hyperlink ref="G69" r:id="rId283" display="http://maps.google.com/?output=embed&amp;q=42.55143333,-70.91718333" xr:uid="{A46748F7-52AD-42C2-A439-88D6C3A40D3F}"/>
    <hyperlink ref="P69" r:id="rId284" display="http://www.usharbormaster.com/secure/AuxAidReport_new.cfm?id=29389" xr:uid="{1EBF7522-4D7B-4438-8F6F-1F90FAEB4E31}"/>
    <hyperlink ref="E70" r:id="rId285" display="http://www.usharbormaster.com/secure/auxview.cfm?recordid=29390" xr:uid="{3274EE03-10F0-4932-B299-428A387B5049}"/>
    <hyperlink ref="F70" r:id="rId286" display="http://maps.google.com/?output=embed&amp;q=42.56296667,-70.91385000" xr:uid="{88B9BE0E-811E-4AD4-8CDF-D5BF88318251}"/>
    <hyperlink ref="G70" r:id="rId287" display="http://maps.google.com/?output=embed&amp;q=42.56296667,-70.91385000" xr:uid="{680C1B49-5859-42B9-99BC-7545C72AA56E}"/>
    <hyperlink ref="P70" r:id="rId288" display="http://www.usharbormaster.com/secure/AuxAidReport_new.cfm?id=29390" xr:uid="{2366F008-20B3-4704-BEF7-E5D61DB193C4}"/>
    <hyperlink ref="E71" r:id="rId289" display="http://www.usharbormaster.com/secure/auxview.cfm?recordid=29391" xr:uid="{9B81FFF2-B166-4538-935E-80CE75DFE4B1}"/>
    <hyperlink ref="F71" r:id="rId290" display="http://maps.google.com/?output=embed&amp;q=42.54560000,-70.91013333" xr:uid="{1252D112-8C0B-41E4-B960-37B51770CA6B}"/>
    <hyperlink ref="G71" r:id="rId291" display="http://maps.google.com/?output=embed&amp;q=42.54560000,-70.91013333" xr:uid="{69A9D50B-9739-4D31-9968-ED800402391D}"/>
    <hyperlink ref="P71" r:id="rId292" display="http://www.usharbormaster.com/secure/AuxAidReport_new.cfm?id=29391" xr:uid="{BC96072F-1C0E-432B-A6FD-000159ABB55F}"/>
    <hyperlink ref="E72" r:id="rId293" display="http://www.usharbormaster.com/secure/auxview.cfm?recordid=29341" xr:uid="{28188D03-D3A9-4BAD-895D-4FD207A00DF1}"/>
    <hyperlink ref="F72" r:id="rId294" display="http://maps.google.com/?output=embed&amp;q=42.54575000,-70.90421667" xr:uid="{05170FE3-117B-47CC-B9CD-338CE9759DAD}"/>
    <hyperlink ref="G72" r:id="rId295" display="http://maps.google.com/?output=embed&amp;q=42.54575000,-70.90421667" xr:uid="{AE04D332-95CB-4439-BE08-077F8DA81B8B}"/>
    <hyperlink ref="P72" r:id="rId296" display="http://www.usharbormaster.com/secure/AuxAidReport_new.cfm?id=29341" xr:uid="{500739C4-9063-49BD-82DC-F1A800C3182C}"/>
    <hyperlink ref="E73" r:id="rId297" display="http://www.usharbormaster.com/secure/auxview.cfm?recordid=29383" xr:uid="{65959B50-3BAC-4949-9005-BCA98DA58276}"/>
    <hyperlink ref="F73" r:id="rId298" display="http://maps.google.com/?output=embed&amp;q=42.55483333,-70.91798333" xr:uid="{9B32743B-4637-4815-98FE-96528CDE2796}"/>
    <hyperlink ref="G73" r:id="rId299" display="http://maps.google.com/?output=embed&amp;q=42.55483333,-70.91798333" xr:uid="{4B0E80B2-2D4D-49B9-B202-EF116C896CA4}"/>
    <hyperlink ref="P73" r:id="rId300" display="http://www.usharbormaster.com/secure/AuxAidReport_new.cfm?id=29383" xr:uid="{F1136882-D693-4B65-9BDC-4243C5AD4FE9}"/>
    <hyperlink ref="E74" r:id="rId301" display="http://www.usharbormaster.com/secure/auxview.cfm?recordid=27960" xr:uid="{45F9F922-B2FA-4F92-8E7D-CC83D637D9A7}"/>
    <hyperlink ref="F74" r:id="rId302" display="http://maps.google.com/?output=embed&amp;q=42.34681944,-70.95995833" xr:uid="{5F40A066-00E0-4471-A04A-E8EAA5328205}"/>
    <hyperlink ref="G74" r:id="rId303" display="http://maps.google.com/?output=embed&amp;q=42.34681944,-70.95995833" xr:uid="{9FE2FD54-0075-4C87-AB4A-1852919C6DAE}"/>
    <hyperlink ref="P74" r:id="rId304" display="http://www.usharbormaster.com/secure/AuxAidReport_new.cfm?id=27960" xr:uid="{1A506306-E750-421E-A396-BB90A61395FB}"/>
    <hyperlink ref="E75" r:id="rId305" display="http://www.usharbormaster.com/secure/auxview.cfm?recordid=27959" xr:uid="{8D707AC4-09B0-46C8-836E-7956EFDB60E8}"/>
    <hyperlink ref="F75" r:id="rId306" display="http://maps.google.com/?output=embed&amp;q=42.34666667,-70.95980556" xr:uid="{6C3F6EFD-D4DD-4976-9E6F-C41DD1DEE6C1}"/>
    <hyperlink ref="G75" r:id="rId307" display="http://maps.google.com/?output=embed&amp;q=42.34666667,-70.95980556" xr:uid="{5E0B760A-5D58-4E78-A27A-666510B4B305}"/>
    <hyperlink ref="P75" r:id="rId308" display="http://www.usharbormaster.com/secure/AuxAidReport_new.cfm?id=27959" xr:uid="{77A56FB2-3AE9-4C9F-90F8-25A68816A34D}"/>
    <hyperlink ref="E76" r:id="rId309" display="http://www.usharbormaster.com/secure/auxview.cfm?recordid=27364" xr:uid="{F1687BB0-4ACC-4CB0-8A54-E6A4087B548B}"/>
    <hyperlink ref="F76" r:id="rId310" display="http://maps.google.com/?output=embed&amp;q=42.51275000,-70.87936111" xr:uid="{93FCA3D8-B01C-49AE-A0B6-50AD5BD0D64C}"/>
    <hyperlink ref="G76" r:id="rId311" display="http://maps.google.com/?output=embed&amp;q=42.51275000,-70.87936111" xr:uid="{22A0B2BD-A516-47AC-BBEC-26DB446F0624}"/>
    <hyperlink ref="P76" r:id="rId312" display="http://www.usharbormaster.com/secure/AuxAidReport_new.cfm?id=27364" xr:uid="{B6048F8F-7469-4253-BB33-FCC81182C5D3}"/>
    <hyperlink ref="E77" r:id="rId313" display="http://www.usharbormaster.com/secure/auxview.cfm?recordid=27373" xr:uid="{27881F19-2BB7-407D-98FF-CEFA25F5DCCE}"/>
    <hyperlink ref="F77" r:id="rId314" display="http://maps.google.com/?output=embed&amp;q=42.51080556,-70.88427778" xr:uid="{F9ACFFA9-E8BD-4946-AD87-961A9923FE01}"/>
    <hyperlink ref="G77" r:id="rId315" display="http://maps.google.com/?output=embed&amp;q=42.51080556,-70.88427778" xr:uid="{79C1060F-DAA4-4E55-A399-09970396F514}"/>
    <hyperlink ref="P77" r:id="rId316" display="http://www.usharbormaster.com/secure/AuxAidReport_new.cfm?id=27373" xr:uid="{05390A4C-D01F-40EB-83AA-E951B5367ACD}"/>
    <hyperlink ref="E78" r:id="rId317" display="http://www.usharbormaster.com/secure/auxview.cfm?recordid=27365" xr:uid="{A95C85C3-6BDD-499C-A81D-C4198082B79D}"/>
    <hyperlink ref="F78" r:id="rId318" display="http://maps.google.com/?output=embed&amp;q=42.51311111,-70.87952778" xr:uid="{474ED17D-609F-49D9-9F2D-D6C178B679C5}"/>
    <hyperlink ref="G78" r:id="rId319" display="http://maps.google.com/?output=embed&amp;q=42.51311111,-70.87952778" xr:uid="{00041ADF-0968-4566-8F4F-5B087B01C512}"/>
    <hyperlink ref="P78" r:id="rId320" display="http://www.usharbormaster.com/secure/AuxAidReport_new.cfm?id=27365" xr:uid="{2613AFEA-A0CF-4330-B5B0-5CAB154B1A1A}"/>
    <hyperlink ref="E79" r:id="rId321" display="http://www.usharbormaster.com/secure/auxview.cfm?recordid=27366" xr:uid="{82FB5665-739E-4929-9CC1-7A25FD682FB8}"/>
    <hyperlink ref="F79" r:id="rId322" display="http://maps.google.com/?output=embed&amp;q=42.51211111,-70.88055556" xr:uid="{C66AB2DD-F6B1-4E6B-B70E-EC6F731B1F20}"/>
    <hyperlink ref="G79" r:id="rId323" display="http://maps.google.com/?output=embed&amp;q=42.51211111,-70.88055556" xr:uid="{07B0842D-B676-4CBB-88EA-7F306DC2A595}"/>
    <hyperlink ref="P79" r:id="rId324" display="http://www.usharbormaster.com/secure/AuxAidReport_new.cfm?id=27366" xr:uid="{AAD09193-CE29-4853-AAB4-5FF3C5F0643B}"/>
    <hyperlink ref="E80" r:id="rId325" display="http://www.usharbormaster.com/secure/auxview.cfm?recordid=27367" xr:uid="{994B9E4B-1946-485D-A047-A099235810B2}"/>
    <hyperlink ref="F80" r:id="rId326" display="http://maps.google.com/?output=embed&amp;q=42.51233333,-70.88097222" xr:uid="{30FAD412-6BD3-4A6F-A834-045BD9DD97D4}"/>
    <hyperlink ref="G80" r:id="rId327" display="http://maps.google.com/?output=embed&amp;q=42.51233333,-70.88097222" xr:uid="{C25004CE-FE5A-4858-BD1C-8D0859F0578D}"/>
    <hyperlink ref="P80" r:id="rId328" display="http://www.usharbormaster.com/secure/AuxAidReport_new.cfm?id=27367" xr:uid="{4CC3109C-D5BF-44E6-8132-4B739D19889E}"/>
    <hyperlink ref="E81" r:id="rId329" display="http://www.usharbormaster.com/secure/auxview.cfm?recordid=27368" xr:uid="{162A179F-A827-4147-A00D-13BF575667DC}"/>
    <hyperlink ref="F81" r:id="rId330" display="http://maps.google.com/?output=embed&amp;q=42.51152778,-70.88183333" xr:uid="{BD96BE64-42AB-4532-A36E-909C358736FA}"/>
    <hyperlink ref="G81" r:id="rId331" display="http://maps.google.com/?output=embed&amp;q=42.51152778,-70.88183333" xr:uid="{9213139B-2A4E-421F-87D9-A7BB95B0AB49}"/>
    <hyperlink ref="P81" r:id="rId332" display="http://www.usharbormaster.com/secure/AuxAidReport_new.cfm?id=27368" xr:uid="{7E3622EE-1D8D-45E5-8AA6-7FF0717EB010}"/>
    <hyperlink ref="E82" r:id="rId333" display="http://www.usharbormaster.com/secure/auxview.cfm?recordid=27369" xr:uid="{24864799-C587-4910-83AC-4667B6507D82}"/>
    <hyperlink ref="F82" r:id="rId334" display="http://maps.google.com/?output=embed&amp;q=42.51180556,-70.88213889" xr:uid="{F4D5E670-F463-4175-B534-97090434FCED}"/>
    <hyperlink ref="G82" r:id="rId335" display="http://maps.google.com/?output=embed&amp;q=42.51180556,-70.88213889" xr:uid="{F8675358-E0AC-4E34-87BE-6FCE9D23005A}"/>
    <hyperlink ref="P82" r:id="rId336" display="http://www.usharbormaster.com/secure/AuxAidReport_new.cfm?id=27369" xr:uid="{286FC69C-29E5-4702-97FA-95C7DEFF67C6}"/>
    <hyperlink ref="E83" r:id="rId337" display="http://www.usharbormaster.com/secure/auxview.cfm?recordid=27370" xr:uid="{FC805CF2-886C-4A8F-B77D-9FC04D05032A}"/>
    <hyperlink ref="F83" r:id="rId338" display="http://maps.google.com/?output=embed&amp;q=42.51083333,-70.88330556" xr:uid="{218BCC39-5209-484E-96D7-79F2AA324A57}"/>
    <hyperlink ref="G83" r:id="rId339" display="http://maps.google.com/?output=embed&amp;q=42.51083333,-70.88330556" xr:uid="{DB7C4C5A-5C7E-453A-A8DF-75E215961B60}"/>
    <hyperlink ref="P83" r:id="rId340" display="http://www.usharbormaster.com/secure/AuxAidReport_new.cfm?id=27370" xr:uid="{7F7FA10F-B9F1-4641-957D-FC7982AD3F21}"/>
    <hyperlink ref="E84" r:id="rId341" display="http://www.usharbormaster.com/secure/auxview.cfm?recordid=27371" xr:uid="{23BDD05B-B922-4035-9638-453797BA2903}"/>
    <hyperlink ref="F84" r:id="rId342" display="http://maps.google.com/?output=embed&amp;q=42.51116667,-70.88347222" xr:uid="{5DC973DD-43B1-4D34-85DE-FF6E238C06B6}"/>
    <hyperlink ref="G84" r:id="rId343" display="http://maps.google.com/?output=embed&amp;q=42.51116667,-70.88347222" xr:uid="{4A1145B5-BF6F-459E-BDBA-9E4D73085845}"/>
    <hyperlink ref="P84" r:id="rId344" display="http://www.usharbormaster.com/secure/AuxAidReport_new.cfm?id=27371" xr:uid="{A0061C44-6539-477F-B596-B0EE91FD9322}"/>
    <hyperlink ref="E85" r:id="rId345" display="http://www.usharbormaster.com/secure/auxview.cfm?recordid=27372" xr:uid="{F9B74E33-6BA6-4400-8EC3-5DF97DB2FBE3}"/>
    <hyperlink ref="F85" r:id="rId346" display="http://maps.google.com/?output=embed&amp;q=42.51047222,-70.88413889" xr:uid="{A84C481A-5EE4-433D-B1F1-6CE7C3F91C54}"/>
    <hyperlink ref="G85" r:id="rId347" display="http://maps.google.com/?output=embed&amp;q=42.51047222,-70.88413889" xr:uid="{AD8A20CD-408A-49E4-93DB-3D7CF2E6803E}"/>
    <hyperlink ref="P85" r:id="rId348" display="http://www.usharbormaster.com/secure/AuxAidReport_new.cfm?id=27372" xr:uid="{CE0A76F4-0BA1-46E2-AAF7-CA3CA6458607}"/>
    <hyperlink ref="E86" r:id="rId349" display="http://www.usharbormaster.com/secure/auxview.cfm?recordid=23637" xr:uid="{81D4C283-BBA4-4905-B184-1218877320B0}"/>
    <hyperlink ref="F86" r:id="rId350" display="http://maps.google.com/?output=embed&amp;q=42.30425000,-71.05005556" xr:uid="{538B4038-8FEF-4832-B8D4-6EE22B19CE23}"/>
    <hyperlink ref="G86" r:id="rId351" display="http://maps.google.com/?output=embed&amp;q=42.30425000,-71.05005556" xr:uid="{CD0AE7F8-4B17-4721-A04A-B2A9C73F1FAE}"/>
    <hyperlink ref="P86" r:id="rId352" display="http://www.usharbormaster.com/secure/AuxAidReport_new.cfm?id=23637" xr:uid="{E8E221B5-EC17-40E0-8D0A-B7E8D4A42D8C}"/>
    <hyperlink ref="E87" r:id="rId353" display="http://www.usharbormaster.com/secure/auxview.cfm?recordid=23638" xr:uid="{6692C00F-BC3C-44F1-BBE3-5A50789DC585}"/>
    <hyperlink ref="F87" r:id="rId354" display="http://maps.google.com/?output=embed&amp;q=42.30425000,-71.04875000" xr:uid="{74360C2A-0DBA-4980-B112-5382DD4051C2}"/>
    <hyperlink ref="G87" r:id="rId355" display="http://maps.google.com/?output=embed&amp;q=42.30425000,-71.04875000" xr:uid="{84A71070-2D6A-4885-BC1C-92ACD75EB04C}"/>
    <hyperlink ref="P87" r:id="rId356" display="http://www.usharbormaster.com/secure/AuxAidReport_new.cfm?id=23638" xr:uid="{01E15C08-2A90-4294-919F-153B9F505031}"/>
    <hyperlink ref="E88" r:id="rId357" display="http://www.usharbormaster.com/secure/auxview.cfm?recordid=23640" xr:uid="{F7A79507-B55F-4AAF-9EE8-3B91CB748631}"/>
    <hyperlink ref="F88" r:id="rId358" display="http://maps.google.com/?output=embed&amp;q=42.30500000,-71.05061111" xr:uid="{2807C9BA-749E-4230-820B-8630258AD1FD}"/>
    <hyperlink ref="G88" r:id="rId359" display="http://maps.google.com/?output=embed&amp;q=42.30500000,-71.05061111" xr:uid="{49404CAB-FE1B-47F5-9FE3-AB05EB5BD92C}"/>
    <hyperlink ref="P88" r:id="rId360" display="http://www.usharbormaster.com/secure/AuxAidReport_new.cfm?id=23640" xr:uid="{06C08781-7380-439B-AC38-D323F9C57AD2}"/>
    <hyperlink ref="E89" r:id="rId361" display="http://www.usharbormaster.com/secure/auxview.cfm?recordid=23641" xr:uid="{75E818FB-E263-444F-B4C9-1FBC7200BA46}"/>
    <hyperlink ref="F89" r:id="rId362" display="http://maps.google.com/?output=embed&amp;q=42.30483333,-71.05144444" xr:uid="{59246588-7105-446D-A1AD-A5C589177D7B}"/>
    <hyperlink ref="G89" r:id="rId363" display="http://maps.google.com/?output=embed&amp;q=42.30483333,-71.05144444" xr:uid="{0E0EDEA0-93FB-4851-9EE6-0820AB921A29}"/>
    <hyperlink ref="P89" r:id="rId364" display="http://www.usharbormaster.com/secure/AuxAidReport_new.cfm?id=23641" xr:uid="{1A9B4C25-8D30-4766-9401-E8D47F58D28E}"/>
    <hyperlink ref="E90" r:id="rId365" display="http://www.usharbormaster.com/secure/auxview.cfm?recordid=36905" xr:uid="{E44579EA-6C5A-4B91-9927-6D6FF6DBA857}"/>
    <hyperlink ref="F90" r:id="rId366" display="http://maps.google.com/?output=embed&amp;q=42.30519444,-71.05155556" xr:uid="{F91102FA-9091-4899-A015-A63EBE863813}"/>
    <hyperlink ref="G90" r:id="rId367" display="http://maps.google.com/?output=embed&amp;q=42.30519444,-71.05155556" xr:uid="{03D3451D-0D5A-4483-9E33-680073BBBFC3}"/>
    <hyperlink ref="P90" r:id="rId368" display="http://www.usharbormaster.com/secure/AuxAidReport_new.cfm?id=36905" xr:uid="{3B91DED6-6952-4372-B01B-C9EC670226E3}"/>
    <hyperlink ref="E91" r:id="rId369" display="http://www.usharbormaster.com/secure/auxview.cfm?recordid=23646" xr:uid="{38C6C35D-CB28-431B-90F8-86DB37813E44}"/>
    <hyperlink ref="F91" r:id="rId370" display="http://maps.google.com/?output=embed&amp;q=42.02955556,-70.63586111" xr:uid="{4E7A97DF-B60F-48DE-A528-5203BF1B5DE3}"/>
    <hyperlink ref="G91" r:id="rId371" display="http://maps.google.com/?output=embed&amp;q=42.02955556,-70.63586111" xr:uid="{8D890CFB-BAFD-4B12-8D3E-6E6C307590DD}"/>
    <hyperlink ref="P91" r:id="rId372" display="http://www.usharbormaster.com/secure/AuxAidReport_new.cfm?id=23646" xr:uid="{7921F3B8-3451-4DAE-A757-F321C0D498DD}"/>
    <hyperlink ref="E92" r:id="rId373" display="http://www.usharbormaster.com/secure/auxview.cfm?recordid=23647" xr:uid="{4C86C753-09AD-4814-9AC6-A7334AF6D22C}"/>
    <hyperlink ref="F92" r:id="rId374" display="http://maps.google.com/?output=embed&amp;q=42.03291667,-70.63538889" xr:uid="{E082566D-DFF5-4C2A-BB94-EF029483172C}"/>
    <hyperlink ref="G92" r:id="rId375" display="http://maps.google.com/?output=embed&amp;q=42.03291667,-70.63538889" xr:uid="{D265EC58-E127-419A-83C7-BBF6E01AE41D}"/>
    <hyperlink ref="P92" r:id="rId376" display="http://www.usharbormaster.com/secure/AuxAidReport_new.cfm?id=23647" xr:uid="{C4E61BDB-1778-418A-94B1-EA66703024A8}"/>
    <hyperlink ref="E93" r:id="rId377" display="http://www.usharbormaster.com/secure/auxview.cfm?recordid=23648" xr:uid="{FAFC28C7-8F9F-4D60-9CEE-2C7002BFF6D6}"/>
    <hyperlink ref="F93" r:id="rId378" display="http://maps.google.com/?output=embed&amp;q=42.03635000,-70.63755000" xr:uid="{A4716B52-B71C-4445-8873-B539C21D773E}"/>
    <hyperlink ref="G93" r:id="rId379" display="http://maps.google.com/?output=embed&amp;q=42.03635000,-70.63755000" xr:uid="{FFCB9117-D85C-4B1A-98E7-F718F7698988}"/>
    <hyperlink ref="P93" r:id="rId380" display="http://www.usharbormaster.com/secure/AuxAidReport_new.cfm?id=23648" xr:uid="{2A8249F7-FD6A-456F-B074-D3903C4ABE9E}"/>
    <hyperlink ref="E94" r:id="rId381" display="http://www.usharbormaster.com/secure/auxview.cfm?recordid=23649" xr:uid="{661ED751-DD4B-418F-B7C1-30266A6D37D8}"/>
    <hyperlink ref="F94" r:id="rId382" display="http://maps.google.com/?output=embed&amp;q=42.04016667,-70.63830556" xr:uid="{580EDFD9-8CEE-4F9C-8AFF-56D15FDFE7F9}"/>
    <hyperlink ref="G94" r:id="rId383" display="http://maps.google.com/?output=embed&amp;q=42.04016667,-70.63830556" xr:uid="{BE0059BE-00FF-49F3-8CF6-47C7A6D3199D}"/>
    <hyperlink ref="P94" r:id="rId384" display="http://www.usharbormaster.com/secure/AuxAidReport_new.cfm?id=23649" xr:uid="{DF300CBC-3A93-4B5B-84A0-91E5D08BF70A}"/>
    <hyperlink ref="E95" r:id="rId385" display="http://www.usharbormaster.com/secure/auxview.cfm?recordid=41426" xr:uid="{53300F8E-6FEE-45AE-B59C-529D24254026}"/>
    <hyperlink ref="F95" r:id="rId386" display="http://maps.google.com/?output=embed&amp;q=42.04197222,-70.63969444" xr:uid="{4B6A810A-783C-48C7-BACB-261E6E139EE2}"/>
    <hyperlink ref="G95" r:id="rId387" display="http://maps.google.com/?output=embed&amp;q=42.04197222,-70.63969444" xr:uid="{6C210FF6-9B57-4B29-BC96-37DBD08E7751}"/>
    <hyperlink ref="P95" r:id="rId388" display="http://www.usharbormaster.com/secure/AuxAidReport_new.cfm?id=41426" xr:uid="{1802E9B2-9893-48B1-877B-D17283B11A8D}"/>
    <hyperlink ref="E96" r:id="rId389" display="http://www.usharbormaster.com/secure/auxview.cfm?recordid=23650" xr:uid="{5FE2DB53-E71E-4931-9A72-8E09A68E6DE1}"/>
    <hyperlink ref="F96" r:id="rId390" display="http://maps.google.com/?output=embed&amp;q=42.04475000,-70.64163889" xr:uid="{0D87374B-4B38-4F80-9AAF-56F188F47A50}"/>
    <hyperlink ref="G96" r:id="rId391" display="http://maps.google.com/?output=embed&amp;q=42.04475000,-70.64163889" xr:uid="{5C0EB86D-D5D7-420F-89B9-9DFCA7413DB3}"/>
    <hyperlink ref="P96" r:id="rId392" display="http://www.usharbormaster.com/secure/AuxAidReport_new.cfm?id=23650" xr:uid="{13AD28B7-6033-4D2D-BF3F-8B36DEFF204B}"/>
    <hyperlink ref="E97" r:id="rId393" display="http://www.usharbormaster.com/secure/auxview.cfm?recordid=23651" xr:uid="{30AC5DF8-66D8-4EE2-8012-C8D7D6DE58BE}"/>
    <hyperlink ref="F97" r:id="rId394" display="http://maps.google.com/?output=embed&amp;q=42.04633333,-70.64563889" xr:uid="{E516F0CE-3618-4890-B312-E09B86FEE955}"/>
    <hyperlink ref="G97" r:id="rId395" display="http://maps.google.com/?output=embed&amp;q=42.04633333,-70.64563889" xr:uid="{D87594F9-ED5E-412B-B177-877ABBE55BFB}"/>
    <hyperlink ref="P97" r:id="rId396" display="http://www.usharbormaster.com/secure/AuxAidReport_new.cfm?id=23651" xr:uid="{810E34FB-30CB-4A9C-AD23-95F9A1820693}"/>
    <hyperlink ref="E98" r:id="rId397" display="http://www.usharbormaster.com/secure/auxview.cfm?recordid=23652" xr:uid="{F92680A1-FF54-4D32-924E-EA866C561DB2}"/>
    <hyperlink ref="F98" r:id="rId398" display="http://maps.google.com/?output=embed&amp;q=42.04700000,-70.64852778" xr:uid="{1E36B576-300A-4C6C-9890-2B4ABCA1CA7B}"/>
    <hyperlink ref="G98" r:id="rId399" display="http://maps.google.com/?output=embed&amp;q=42.04700000,-70.64852778" xr:uid="{08FD4F18-D89F-4F69-BD3E-8E3CB6CB9A50}"/>
    <hyperlink ref="P98" r:id="rId400" display="http://www.usharbormaster.com/secure/AuxAidReport_new.cfm?id=23652" xr:uid="{D3B89326-E58D-49B2-9FA1-4E5903EAE428}"/>
    <hyperlink ref="E99" r:id="rId401" display="http://www.usharbormaster.com/secure/auxview.cfm?recordid=23642" xr:uid="{CA8A62D1-10AA-4F29-87CC-E21A13ABE5E6}"/>
    <hyperlink ref="F99" r:id="rId402" display="http://maps.google.com/?output=embed&amp;q=42.01800000,-70.63716667" xr:uid="{9C82DC51-A77D-40ED-B43C-94614707266E}"/>
    <hyperlink ref="G99" r:id="rId403" display="http://maps.google.com/?output=embed&amp;q=42.01800000,-70.63716667" xr:uid="{A5DF6AF3-2730-4AC0-9D8E-ED39630FB186}"/>
    <hyperlink ref="P99" r:id="rId404" display="http://www.usharbormaster.com/secure/AuxAidReport_new.cfm?id=23642" xr:uid="{07FB4B33-6F11-40D4-BE21-808D4C2506E5}"/>
    <hyperlink ref="E100" r:id="rId405" display="http://www.usharbormaster.com/secure/auxview.cfm?recordid=23643" xr:uid="{903E4A3A-5456-4250-9BEE-C49B5D15FA78}"/>
    <hyperlink ref="F100" r:id="rId406" display="http://maps.google.com/?output=embed&amp;q=42.02144444,-70.63736111" xr:uid="{7224BE8F-4F32-49D1-996B-382FCAFA6E23}"/>
    <hyperlink ref="G100" r:id="rId407" display="http://maps.google.com/?output=embed&amp;q=42.02144444,-70.63736111" xr:uid="{3EB56611-0572-442C-B198-AC3828959C02}"/>
    <hyperlink ref="P100" r:id="rId408" display="http://www.usharbormaster.com/secure/AuxAidReport_new.cfm?id=23643" xr:uid="{25172A64-B444-4723-ACF5-023D3B661A8B}"/>
    <hyperlink ref="E101" r:id="rId409" display="http://www.usharbormaster.com/secure/auxview.cfm?recordid=23644" xr:uid="{C7E029CF-3D0D-4649-8029-9441BED300AC}"/>
    <hyperlink ref="F101" r:id="rId410" display="http://maps.google.com/?output=embed&amp;q=42.02461111,-70.63802778" xr:uid="{31F67293-280B-47F6-BB7E-ECBCDBFA2A16}"/>
    <hyperlink ref="G101" r:id="rId411" display="http://maps.google.com/?output=embed&amp;q=42.02461111,-70.63802778" xr:uid="{F2C01C85-30F1-4E58-A8F5-46B210656288}"/>
    <hyperlink ref="P101" r:id="rId412" display="http://www.usharbormaster.com/secure/AuxAidReport_new.cfm?id=23644" xr:uid="{7F1EAF23-97FA-4027-80C0-2331B61DCA55}"/>
    <hyperlink ref="E102" r:id="rId413" display="http://www.usharbormaster.com/secure/auxview.cfm?recordid=27375" xr:uid="{B51333A2-681B-4DF8-A05F-1BA0E46583F7}"/>
    <hyperlink ref="F102" r:id="rId414" display="http://maps.google.com/?output=embed&amp;q=42.01969444,-70.63741667" xr:uid="{594B6212-F32C-4FE3-BA3B-D8B19A12BA72}"/>
    <hyperlink ref="G102" r:id="rId415" display="http://maps.google.com/?output=embed&amp;q=42.01969444,-70.63741667" xr:uid="{57BBBFF5-B4C8-41F1-B3A5-E63015859A49}"/>
    <hyperlink ref="P102" r:id="rId416" display="http://www.usharbormaster.com/secure/AuxAidReport_new.cfm?id=27375" xr:uid="{722C676E-E66C-4668-BCFB-2597E0D6FB59}"/>
    <hyperlink ref="E103" r:id="rId417" display="http://www.usharbormaster.com/secure/auxview.cfm?recordid=23645" xr:uid="{2C121542-131E-4359-995B-F5C5011D277A}"/>
    <hyperlink ref="F103" r:id="rId418" display="http://maps.google.com/?output=embed&amp;q=42.02900000,-70.63588889" xr:uid="{27953B2A-9906-41E6-A51E-7D43125A8BB7}"/>
    <hyperlink ref="G103" r:id="rId419" display="http://maps.google.com/?output=embed&amp;q=42.02900000,-70.63588889" xr:uid="{C923DD2B-45FA-4B33-A40C-5A111A4B4610}"/>
    <hyperlink ref="P103" r:id="rId420" display="http://www.usharbormaster.com/secure/AuxAidReport_new.cfm?id=23645" xr:uid="{2E053025-DB5C-4B4B-B73E-B84EC180AE9A}"/>
    <hyperlink ref="E104" r:id="rId421" display="http://www.usharbormaster.com/secure/auxview.cfm?recordid=27609" xr:uid="{70FCA12F-E089-471C-9D7D-616C0D7610BF}"/>
    <hyperlink ref="F104" r:id="rId422" display="http://maps.google.com/?output=embed&amp;q=42.05793333,-70.64325000" xr:uid="{E98FD1ED-D6CA-4B30-B091-8D73B6723789}"/>
    <hyperlink ref="G104" r:id="rId423" display="http://maps.google.com/?output=embed&amp;q=42.05793333,-70.64325000" xr:uid="{4BF631A1-62A1-4D6D-8452-9C851504C601}"/>
    <hyperlink ref="P104" r:id="rId424" display="http://www.usharbormaster.com/secure/AuxAidReport_new.cfm?id=27609" xr:uid="{555605E6-C604-48E4-A340-F32BA980EB66}"/>
    <hyperlink ref="E105" r:id="rId425" display="http://www.usharbormaster.com/secure/auxview.cfm?recordid=43990" xr:uid="{A53B83CE-ECEA-4C98-9B93-7C46C7E73F38}"/>
    <hyperlink ref="F105" r:id="rId426" display="http://maps.google.com/?output=embed&amp;q=42.04805556,-70.63861111" xr:uid="{6383253D-0675-49AB-B93B-63DCD1FE021A}"/>
    <hyperlink ref="G105" r:id="rId427" display="http://maps.google.com/?output=embed&amp;q=42.04805556,-70.63861111" xr:uid="{AEFE96DF-DCE0-4384-8830-57F50BDD0778}"/>
    <hyperlink ref="P105" r:id="rId428" display="http://www.usharbormaster.com/secure/AuxAidReport_new.cfm?id=43990" xr:uid="{B1025F1D-764C-40B0-8A91-C0BD73528F40}"/>
    <hyperlink ref="E106" r:id="rId429" display="http://www.usharbormaster.com/secure/auxview.cfm?recordid=27580" xr:uid="{01D88CEB-9228-44BD-816C-DD614EA9178C}"/>
    <hyperlink ref="F106" r:id="rId430" display="http://maps.google.com/?output=embed&amp;q=42.03126667,-70.66570000" xr:uid="{F17F1702-3129-4025-A7BB-E72C5A6D2C83}"/>
    <hyperlink ref="G106" r:id="rId431" display="http://maps.google.com/?output=embed&amp;q=42.03126667,-70.66570000" xr:uid="{95DCABC4-7D24-466B-928E-AEA4D9A67ECF}"/>
    <hyperlink ref="P106" r:id="rId432" display="http://www.usharbormaster.com/secure/AuxAidReport_new.cfm?id=27580" xr:uid="{E61A31B7-47E1-421B-B777-10F8B24413DD}"/>
    <hyperlink ref="E107" r:id="rId433" display="http://www.usharbormaster.com/secure/auxview.cfm?recordid=27581" xr:uid="{0F9E9338-153E-41EE-BAFE-32E1BDEE81C7}"/>
    <hyperlink ref="F107" r:id="rId434" display="http://maps.google.com/?output=embed&amp;q=42.03630556,-70.66802778" xr:uid="{89D2461B-1C74-4592-A2A7-C899C1502C06}"/>
    <hyperlink ref="G107" r:id="rId435" display="http://maps.google.com/?output=embed&amp;q=42.03630556,-70.66802778" xr:uid="{B904035C-95F2-4D80-886F-A0D9F03FA768}"/>
    <hyperlink ref="P107" r:id="rId436" display="http://www.usharbormaster.com/secure/AuxAidReport_new.cfm?id=27581" xr:uid="{2E3FC369-C3F1-4B90-8123-4C1ED1DDAF93}"/>
    <hyperlink ref="E108" r:id="rId437" display="http://www.usharbormaster.com/secure/auxview.cfm?recordid=44003" xr:uid="{0F9FD16C-151E-416A-9DF1-08F9A1D09561}"/>
    <hyperlink ref="F108" r:id="rId438" display="http://maps.google.com/?output=embed&amp;q=42.03777778,-70.62916667" xr:uid="{7E6A6BB1-BAF3-46BF-9C5E-864C3FA05A9F}"/>
    <hyperlink ref="G108" r:id="rId439" display="http://maps.google.com/?output=embed&amp;q=42.03777778,-70.62916667" xr:uid="{A41635F2-2B31-48AB-B217-9779FAEDD094}"/>
    <hyperlink ref="P108" r:id="rId440" display="http://www.usharbormaster.com/secure/AuxAidReport_new.cfm?id=44003" xr:uid="{898BD4F3-AE9D-415F-AE53-6DCEF7A1909F}"/>
    <hyperlink ref="E109" r:id="rId441" display="http://www.usharbormaster.com/secure/auxview.cfm?recordid=44004" xr:uid="{736B111E-15EA-472C-8C47-FCA8964E23EE}"/>
    <hyperlink ref="F109" r:id="rId442" display="http://maps.google.com/?output=embed&amp;q=42.05000028,-70.63972222" xr:uid="{59E291BA-E182-4312-BC26-792E1459C273}"/>
    <hyperlink ref="G109" r:id="rId443" display="http://maps.google.com/?output=embed&amp;q=42.05000028,-70.63972222" xr:uid="{C08EF4BA-EAAE-4343-842E-503DEB0DF409}"/>
    <hyperlink ref="P109" r:id="rId444" display="http://www.usharbormaster.com/secure/AuxAidReport_new.cfm?id=44004" xr:uid="{50CFC9C7-1E41-4AE2-AE66-08B39A5AB24B}"/>
    <hyperlink ref="E110" r:id="rId445" display="http://www.usharbormaster.com/secure/auxview.cfm?recordid=44005" xr:uid="{6ADDA8EC-12E6-4B59-B851-287005AF3059}"/>
    <hyperlink ref="F110" r:id="rId446" display="http://maps.google.com/?output=embed&amp;q=42.05555556,-70.64250000" xr:uid="{F9D7AA2A-915B-4164-AB95-54E90F8D582C}"/>
    <hyperlink ref="G110" r:id="rId447" display="http://maps.google.com/?output=embed&amp;q=42.05555556,-70.64250000" xr:uid="{E23F5E0C-8028-4D9B-A7AF-942582E34645}"/>
    <hyperlink ref="P110" r:id="rId448" display="http://www.usharbormaster.com/secure/AuxAidReport_new.cfm?id=44005" xr:uid="{5133DA6B-9AC7-4807-AB27-016129720193}"/>
    <hyperlink ref="E111" r:id="rId449" display="http://www.usharbormaster.com/secure/auxview.cfm?recordid=32310" xr:uid="{D185D99C-0E20-4E97-875F-DBF4D6F2E2DC}"/>
    <hyperlink ref="F111" r:id="rId450" display="http://maps.google.com/?output=embed&amp;q=42.71151667,-70.81485000" xr:uid="{A80AAB58-FA59-4C78-9BC1-138A39A5BBAD}"/>
    <hyperlink ref="G111" r:id="rId451" display="http://maps.google.com/?output=embed&amp;q=42.71151667,-70.81485000" xr:uid="{CE7D1DC8-1075-485D-8A04-3051971BD1A6}"/>
    <hyperlink ref="P111" r:id="rId452" display="http://www.usharbormaster.com/secure/AuxAidReport_new.cfm?id=32310" xr:uid="{09B7FEB4-1B99-4D5F-9E85-61221AE30BBB}"/>
    <hyperlink ref="E112" r:id="rId453" display="http://www.usharbormaster.com/secure/auxview.cfm?recordid=32311" xr:uid="{87C053EF-A6C3-4D56-9A76-A6DAFD7400A0}"/>
    <hyperlink ref="F112" r:id="rId454" display="http://maps.google.com/?output=embed&amp;q=42.72146667,-70.80030000" xr:uid="{3779FF25-56DA-47F7-8718-3CDEC805595D}"/>
    <hyperlink ref="G112" r:id="rId455" display="http://maps.google.com/?output=embed&amp;q=42.72146667,-70.80030000" xr:uid="{EE809DCC-DDC0-4B2D-BCAB-4EDD0F5D7155}"/>
    <hyperlink ref="P112" r:id="rId456" display="http://www.usharbormaster.com/secure/AuxAidReport_new.cfm?id=32311" xr:uid="{4A5BD863-E9E3-4D24-B530-9C50114E986E}"/>
    <hyperlink ref="E113" r:id="rId457" display="http://www.usharbormaster.com/secure/auxview.cfm?recordid=29903" xr:uid="{ABA69F8B-D03A-4AA3-910B-BFB841F9A02F}"/>
    <hyperlink ref="F113" r:id="rId458" display="http://maps.google.com/?output=embed&amp;q=42.46336667,-70.90346667" xr:uid="{8C95BC5A-5457-44D4-8788-72B53FD963E6}"/>
    <hyperlink ref="G113" r:id="rId459" display="http://maps.google.com/?output=embed&amp;q=42.46336667,-70.90346667" xr:uid="{2A785EC0-49B0-4A7C-A1AD-3DE824076126}"/>
    <hyperlink ref="P113" r:id="rId460" display="http://www.usharbormaster.com/secure/AuxAidReport_new.cfm?id=29903" xr:uid="{12B60D3C-7A13-4445-9957-3435A272B3FF}"/>
    <hyperlink ref="E114" r:id="rId461" display="http://www.usharbormaster.com/secure/auxview.cfm?recordid=42555" xr:uid="{BED23473-72B1-45F2-9B7E-641BF419B7D9}"/>
    <hyperlink ref="F114" r:id="rId462" display="http://maps.google.com/?output=embed&amp;q=42.39176000,-71.07221000" xr:uid="{3A15E8A1-98E1-4604-893B-D908F31F4FCE}"/>
    <hyperlink ref="G114" r:id="rId463" display="http://maps.google.com/?output=embed&amp;q=42.39176000,-71.07221000" xr:uid="{F7C28954-078D-490B-B1CF-B797CF9D8E6A}"/>
    <hyperlink ref="P114" r:id="rId464" display="http://www.usharbormaster.com/secure/AuxAidReport_new.cfm?id=42555" xr:uid="{436EC416-25C0-471E-8381-1CEE32220B0A}"/>
    <hyperlink ref="E115" r:id="rId465" display="http://www.usharbormaster.com/secure/auxview.cfm?recordid=42556" xr:uid="{FCB04799-BB7B-4C40-AE75-88C3606798C1}"/>
    <hyperlink ref="F115" r:id="rId466" display="http://maps.google.com/?output=embed&amp;q=42.39213167,-71.07251000" xr:uid="{FD924D28-244F-4BF1-A0D0-F0BAF3BC2294}"/>
    <hyperlink ref="G115" r:id="rId467" display="http://maps.google.com/?output=embed&amp;q=42.39213167,-71.07251000" xr:uid="{B2ECB09C-90B5-448C-851D-EBEAB27C128F}"/>
    <hyperlink ref="P115" r:id="rId468" display="http://www.usharbormaster.com/secure/AuxAidReport_new.cfm?id=42556" xr:uid="{16DE449B-43C0-4CAD-8AEF-6D0D70582E07}"/>
    <hyperlink ref="E116" r:id="rId469" display="http://www.usharbormaster.com/secure/auxview.cfm?recordid=42554" xr:uid="{1319C97E-89EE-49A6-9999-E0EE6A2D2F16}"/>
    <hyperlink ref="F116" r:id="rId470" display="http://maps.google.com/?output=embed&amp;q=42.39189056,-71.07212278" xr:uid="{156C1905-7D5C-41CF-B0E0-437D7BB8B73B}"/>
    <hyperlink ref="G116" r:id="rId471" display="http://maps.google.com/?output=embed&amp;q=42.39189056,-71.07212278" xr:uid="{FD22DCE0-B872-4E4A-A9B8-57A9D0575AF6}"/>
    <hyperlink ref="P116" r:id="rId472" display="http://www.usharbormaster.com/secure/AuxAidReport_new.cfm?id=42554" xr:uid="{77F07A9C-D0F2-456A-98A9-780AC12918CC}"/>
    <hyperlink ref="E117" r:id="rId473" display="http://www.usharbormaster.com/secure/auxview.cfm?recordid=42553" xr:uid="{B348E4B6-1384-42DA-99B5-B7DB942CEB13}"/>
    <hyperlink ref="F117" r:id="rId474" display="http://maps.google.com/?output=embed&amp;q=42.39279000,-71.07171833" xr:uid="{684B7A43-86EC-4949-AC39-DDA55E3AA062}"/>
    <hyperlink ref="G117" r:id="rId475" display="http://maps.google.com/?output=embed&amp;q=42.39279000,-71.07171833" xr:uid="{E03334CA-76D8-4B0C-82A3-E49D6527E855}"/>
    <hyperlink ref="P117" r:id="rId476" display="http://www.usharbormaster.com/secure/AuxAidReport_new.cfm?id=42553" xr:uid="{7A50A75F-8454-45D4-A5EF-7C761DDDCEFA}"/>
    <hyperlink ref="E118" r:id="rId477" display="http://www.usharbormaster.com/secure/auxview.cfm?recordid=42552" xr:uid="{EA3627DF-2A74-4FDC-86B6-66DBAD505941}"/>
    <hyperlink ref="F118" r:id="rId478" display="http://maps.google.com/?output=embed&amp;q=42.39326500,-71.07060833" xr:uid="{8BFED7B3-A60C-4359-9A6A-F80979BBB3B8}"/>
    <hyperlink ref="G118" r:id="rId479" display="http://maps.google.com/?output=embed&amp;q=42.39326500,-71.07060833" xr:uid="{F0345F92-D61E-4B3C-921D-D2B7E74DD3A0}"/>
    <hyperlink ref="P118" r:id="rId480" display="http://www.usharbormaster.com/secure/AuxAidReport_new.cfm?id=42552" xr:uid="{DF90CE20-7F74-4B8D-ABE7-F7069330348A}"/>
    <hyperlink ref="E119" r:id="rId481" display="http://www.usharbormaster.com/secure/auxview.cfm?recordid=42551" xr:uid="{D6B0C056-6B23-47B8-9853-6968D7BA2209}"/>
    <hyperlink ref="F119" r:id="rId482" display="http://maps.google.com/?output=embed&amp;q=42.39375000,-71.07021333" xr:uid="{BB25630A-3152-48B8-8E33-FA1AEC02CE96}"/>
    <hyperlink ref="G119" r:id="rId483" display="http://maps.google.com/?output=embed&amp;q=42.39375000,-71.07021333" xr:uid="{4C0C8893-32F8-4E18-89F7-5169D1A3C3A9}"/>
    <hyperlink ref="P119" r:id="rId484" display="http://www.usharbormaster.com/secure/AuxAidReport_new.cfm?id=42551" xr:uid="{F7FE541D-62B3-45B4-ACC4-7D3FCCA9F6C0}"/>
    <hyperlink ref="E120" r:id="rId485" display="http://www.usharbormaster.com/secure/auxview.cfm?recordid=42558" xr:uid="{63B5366C-E8D7-48E4-B310-3BF95320BE32}"/>
    <hyperlink ref="F120" r:id="rId486" display="http://maps.google.com/?output=embed&amp;q=42.39279000,-71.07125833" xr:uid="{2A9DBF6C-EC50-43CF-8999-910EC7357969}"/>
    <hyperlink ref="G120" r:id="rId487" display="http://maps.google.com/?output=embed&amp;q=42.39279000,-71.07125833" xr:uid="{86F6FABF-3D44-478A-A54F-BBF16BF27C04}"/>
    <hyperlink ref="P120" r:id="rId488" display="http://www.usharbormaster.com/secure/AuxAidReport_new.cfm?id=42558" xr:uid="{AB8E917B-37CD-46EF-9BB3-61C57BEFBE70}"/>
    <hyperlink ref="E121" r:id="rId489" display="http://www.usharbormaster.com/secure/auxview.cfm?recordid=42557" xr:uid="{CB8C1C5E-34CD-4A54-A65B-EDBA3820BB25}"/>
    <hyperlink ref="F121" r:id="rId490" display="http://maps.google.com/?output=embed&amp;q=42.39174167,-71.07258167" xr:uid="{C34D92F5-FA20-46C6-848F-058CA18BE29F}"/>
    <hyperlink ref="G121" r:id="rId491" display="http://maps.google.com/?output=embed&amp;q=42.39174167,-71.07258167" xr:uid="{349A244F-898E-42A3-A965-A4216C6C4D2F}"/>
    <hyperlink ref="P121" r:id="rId492" display="http://www.usharbormaster.com/secure/AuxAidReport_new.cfm?id=42557" xr:uid="{DFF86478-4551-4B85-9B54-83AD2D2CA073}"/>
    <hyperlink ref="E122" r:id="rId493" display="http://www.usharbormaster.com/secure/auxview.cfm?recordid=27955" xr:uid="{C6A689FB-346C-41B7-A83A-71F07C854C47}"/>
    <hyperlink ref="F122" r:id="rId494" display="http://maps.google.com/?output=embed&amp;q=42.65244444,-70.75022222" xr:uid="{28DCEEAF-9B72-4837-8739-402BE48440AC}"/>
    <hyperlink ref="G122" r:id="rId495" display="http://maps.google.com/?output=embed&amp;q=42.65244444,-70.75022222" xr:uid="{C2C87EF9-0244-4553-AD32-4F3634123BF5}"/>
    <hyperlink ref="P122" r:id="rId496" display="http://www.usharbormaster.com/secure/AuxAidReport_new.cfm?id=27955" xr:uid="{148CD20F-6607-4BB3-A941-9BC011318A26}"/>
    <hyperlink ref="E123" r:id="rId497" display="http://www.usharbormaster.com/secure/auxview.cfm?recordid=27956" xr:uid="{A4A6F075-6A5C-449B-BCF2-1613C9C3886C}"/>
    <hyperlink ref="F123" r:id="rId498" display="http://maps.google.com/?output=embed&amp;q=42.65419444,-70.75113889" xr:uid="{9F9282DE-411A-4148-8615-C307C6031A86}"/>
    <hyperlink ref="G123" r:id="rId499" display="http://maps.google.com/?output=embed&amp;q=42.65419444,-70.75113889" xr:uid="{312F0739-F2BD-4FC3-A27B-5BFFE8DB3B67}"/>
    <hyperlink ref="P123" r:id="rId500" display="http://www.usharbormaster.com/secure/AuxAidReport_new.cfm?id=27956" xr:uid="{883ED08F-030D-4A45-8A45-C1FA0FDA7026}"/>
    <hyperlink ref="E124" r:id="rId501" display="http://www.usharbormaster.com/secure/auxview.cfm?recordid=27945" xr:uid="{A18CAB6D-2144-4B41-AAC5-7CA4A1D3FA2E}"/>
    <hyperlink ref="F124" r:id="rId502" display="http://maps.google.com/?output=embed&amp;q=42.65490833,-70.75372778" xr:uid="{09AAF05A-5607-4287-8F5D-9ED63156D2CB}"/>
    <hyperlink ref="G124" r:id="rId503" display="http://maps.google.com/?output=embed&amp;q=42.65490833,-70.75372778" xr:uid="{A46CF59E-915E-4D07-8F4F-5A8C3DDC0098}"/>
    <hyperlink ref="P124" r:id="rId504" display="http://www.usharbormaster.com/secure/AuxAidReport_new.cfm?id=27945" xr:uid="{3C02C5D6-8135-4BE8-A69E-A9DDA5A338F2}"/>
    <hyperlink ref="E125" r:id="rId505" display="http://www.usharbormaster.com/secure/auxview.cfm?recordid=27946" xr:uid="{481013AD-8C8F-465D-B7E4-4917116C8B62}"/>
    <hyperlink ref="F125" r:id="rId506" display="http://maps.google.com/?output=embed&amp;q=42.65422222,-70.75616667" xr:uid="{36CA29CE-674D-4325-B347-E61FF78E1009}"/>
    <hyperlink ref="G125" r:id="rId507" display="http://maps.google.com/?output=embed&amp;q=42.65422222,-70.75616667" xr:uid="{60B0A229-EE25-4F87-8B21-0F0FBA001560}"/>
    <hyperlink ref="P125" r:id="rId508" display="http://www.usharbormaster.com/secure/AuxAidReport_new.cfm?id=27946" xr:uid="{2D267D0D-ED6F-42D6-9E8F-342388DD464C}"/>
    <hyperlink ref="E126" r:id="rId509" display="http://www.usharbormaster.com/secure/auxview.cfm?recordid=27947" xr:uid="{6D53125A-A669-4E38-8132-15A4DA2F3E05}"/>
    <hyperlink ref="F126" r:id="rId510" display="http://maps.google.com/?output=embed&amp;q=42.65283333,-70.75880556" xr:uid="{CDB5A800-8B8B-4BC3-A378-B88427733B22}"/>
    <hyperlink ref="G126" r:id="rId511" display="http://maps.google.com/?output=embed&amp;q=42.65283333,-70.75880556" xr:uid="{266A61E8-4523-4BDE-AE37-73CC57D4B424}"/>
    <hyperlink ref="P126" r:id="rId512" display="http://www.usharbormaster.com/secure/AuxAidReport_new.cfm?id=27947" xr:uid="{E0B6614B-294C-48CE-A674-09415AB47DC9}"/>
    <hyperlink ref="E127" r:id="rId513" display="http://www.usharbormaster.com/secure/auxview.cfm?recordid=27948" xr:uid="{4211D72A-A150-4BEF-A6AA-D6D9B08ACF2E}"/>
    <hyperlink ref="F127" r:id="rId514" display="http://maps.google.com/?output=embed&amp;q=42.64800000,-70.76133333" xr:uid="{2F792164-21F7-495D-B330-E1137B28D4BC}"/>
    <hyperlink ref="G127" r:id="rId515" display="http://maps.google.com/?output=embed&amp;q=42.64800000,-70.76133333" xr:uid="{6E9394D0-005C-4376-8339-E2D09C8167C0}"/>
    <hyperlink ref="P127" r:id="rId516" display="http://www.usharbormaster.com/secure/AuxAidReport_new.cfm?id=27948" xr:uid="{E11A48D3-31C7-4CA5-8722-5415ADBFD919}"/>
    <hyperlink ref="E128" r:id="rId517" display="http://www.usharbormaster.com/secure/auxview.cfm?recordid=27949" xr:uid="{15D0D1DC-882B-49E1-81EF-5EA1DDE7512F}"/>
    <hyperlink ref="F128" r:id="rId518" display="http://maps.google.com/?output=embed&amp;q=42.64886111,-70.76027778" xr:uid="{92DB137E-B7DF-4F78-849D-EEFE451717A0}"/>
    <hyperlink ref="G128" r:id="rId519" display="http://maps.google.com/?output=embed&amp;q=42.64886111,-70.76027778" xr:uid="{E5D21A85-574C-4F24-9C10-38779685054A}"/>
    <hyperlink ref="P128" r:id="rId520" display="http://www.usharbormaster.com/secure/AuxAidReport_new.cfm?id=27949" xr:uid="{4D3A2A46-F8DE-41FB-B3AB-5331573ED990}"/>
    <hyperlink ref="E129" r:id="rId521" display="http://www.usharbormaster.com/secure/auxview.cfm?recordid=27950" xr:uid="{F9559C68-61EB-4356-810C-3B2F6AE4B17A}"/>
    <hyperlink ref="F129" r:id="rId522" display="http://maps.google.com/?output=embed&amp;q=42.64883333,-70.75911111" xr:uid="{F502E5BA-3B73-464F-B698-4119C20722AE}"/>
    <hyperlink ref="G129" r:id="rId523" display="http://maps.google.com/?output=embed&amp;q=42.64883333,-70.75911111" xr:uid="{925BC029-EF7B-49D1-A31D-528248BA6153}"/>
    <hyperlink ref="P129" r:id="rId524" display="http://www.usharbormaster.com/secure/AuxAidReport_new.cfm?id=27950" xr:uid="{BAAC9DF1-0A6C-490A-9C90-4996C2ECD337}"/>
    <hyperlink ref="E130" r:id="rId525" display="http://www.usharbormaster.com/secure/auxview.cfm?recordid=27951" xr:uid="{F3DDA44C-9FCA-417C-8754-934F7C139848}"/>
    <hyperlink ref="F130" r:id="rId526" display="http://maps.google.com/?output=embed&amp;q=42.64802778,-70.76130556" xr:uid="{A7850802-48B6-4473-8869-2964DECA7177}"/>
    <hyperlink ref="G130" r:id="rId527" display="http://maps.google.com/?output=embed&amp;q=42.64802778,-70.76130556" xr:uid="{9984FA1C-9DE7-4B4D-9113-3FD10CCCBAA7}"/>
    <hyperlink ref="P130" r:id="rId528" display="http://www.usharbormaster.com/secure/AuxAidReport_new.cfm?id=27951" xr:uid="{6D3E2C69-0D78-4B38-8522-337EAAEA31DA}"/>
    <hyperlink ref="E131" r:id="rId529" display="http://www.usharbormaster.com/secure/auxview.cfm?recordid=27952" xr:uid="{24F515A7-5882-468E-A4D8-CEE833F684AC}"/>
    <hyperlink ref="F131" r:id="rId530" display="http://maps.google.com/?output=embed&amp;q=42.64491667,-70.76108333" xr:uid="{90306277-4D23-40A6-BB6D-6020444395F6}"/>
    <hyperlink ref="G131" r:id="rId531" display="http://maps.google.com/?output=embed&amp;q=42.64491667,-70.76108333" xr:uid="{9F82C9C5-F0D6-4BD8-9D80-0D053DCADCD8}"/>
    <hyperlink ref="P131" r:id="rId532" display="http://www.usharbormaster.com/secure/AuxAidReport_new.cfm?id=27952" xr:uid="{9EC5C295-8B8B-486A-B7FA-0E02854C0089}"/>
    <hyperlink ref="E132" r:id="rId533" display="http://www.usharbormaster.com/secure/auxview.cfm?recordid=27953" xr:uid="{91EAC0D1-27A1-4BE1-B1F4-E59628F53E7C}"/>
    <hyperlink ref="F132" r:id="rId534" display="http://maps.google.com/?output=embed&amp;q=42.64241667,-70.76022222" xr:uid="{8645645B-F451-4733-8C2D-0DDE15F9D815}"/>
    <hyperlink ref="G132" r:id="rId535" display="http://maps.google.com/?output=embed&amp;q=42.64241667,-70.76022222" xr:uid="{1B991FAD-56C6-4BBA-A54A-E7F064DD6FAC}"/>
    <hyperlink ref="P132" r:id="rId536" display="http://www.usharbormaster.com/secure/AuxAidReport_new.cfm?id=27953" xr:uid="{CA34F2E8-1589-43ED-80C0-6C841B172451}"/>
    <hyperlink ref="E133" r:id="rId537" display="http://www.usharbormaster.com/secure/auxview.cfm?recordid=27954" xr:uid="{313E0A14-264B-4D94-AB32-A5145E8CCF45}"/>
    <hyperlink ref="F133" r:id="rId538" display="http://maps.google.com/?output=embed&amp;q=42.64133333,-70.76138889" xr:uid="{A5EA4A73-DF80-4CE0-9065-3B404FF3021C}"/>
    <hyperlink ref="G133" r:id="rId539" display="http://maps.google.com/?output=embed&amp;q=42.64133333,-70.76138889" xr:uid="{0B6A40F4-1B12-4813-943B-23231259C5C0}"/>
    <hyperlink ref="P133" r:id="rId540" display="http://www.usharbormaster.com/secure/AuxAidReport_new.cfm?id=27954" xr:uid="{3CA87798-84E1-4E9A-A398-35D78AA91B0F}"/>
    <hyperlink ref="E134" r:id="rId541" display="http://www.usharbormaster.com/secure/auxview.cfm?recordid=27941" xr:uid="{F000654B-B7FE-4F91-AD00-85CF8AD81CAB}"/>
    <hyperlink ref="F134" r:id="rId542" display="http://maps.google.com/?output=embed&amp;q=42.64002778,-70.76483333" xr:uid="{47CCB2C8-E91C-4FAB-9300-7B31CF2BF856}"/>
    <hyperlink ref="G134" r:id="rId543" display="http://maps.google.com/?output=embed&amp;q=42.64002778,-70.76483333" xr:uid="{8E44FE58-554B-4B1B-91ED-C746A86735CC}"/>
    <hyperlink ref="P134" r:id="rId544" display="http://www.usharbormaster.com/secure/AuxAidReport_new.cfm?id=27941" xr:uid="{EACE511E-FF72-4BC7-A1CE-0D4DB1F0D5F2}"/>
    <hyperlink ref="E135" r:id="rId545" display="http://www.usharbormaster.com/secure/auxview.cfm?recordid=32319" xr:uid="{9CCCF8DA-3D9C-40D7-9F99-E08ED6C13B1B}"/>
    <hyperlink ref="F135" r:id="rId546" display="http://maps.google.com/?output=embed&amp;q=42.63127778,-70.77516667" xr:uid="{E4873331-56FC-4D7B-BF0E-1D7E6247B968}"/>
    <hyperlink ref="G135" r:id="rId547" display="http://maps.google.com/?output=embed&amp;q=42.63127778,-70.77516667" xr:uid="{458CC76B-6049-4303-A0DB-408A36522E4C}"/>
    <hyperlink ref="P135" r:id="rId548" display="http://www.usharbormaster.com/secure/AuxAidReport_new.cfm?id=32319" xr:uid="{F679A2F0-9FEA-492F-8A9C-F87922440274}"/>
    <hyperlink ref="E136" r:id="rId549" display="http://www.usharbormaster.com/secure/auxview.cfm?recordid=32320" xr:uid="{8F20895C-820F-4709-B2C8-6BECD6967713}"/>
    <hyperlink ref="F136" r:id="rId550" display="http://maps.google.com/?output=embed&amp;q=42.63316667,-70.77300000" xr:uid="{6F35A268-CE46-4389-90E9-F530F6CAA459}"/>
    <hyperlink ref="G136" r:id="rId551" display="http://maps.google.com/?output=embed&amp;q=42.63316667,-70.77300000" xr:uid="{CD9F0689-028E-4E3F-B7FF-7D49AC0B1026}"/>
    <hyperlink ref="P136" r:id="rId552" display="http://www.usharbormaster.com/secure/AuxAidReport_new.cfm?id=32320" xr:uid="{BC8D67D6-7B0F-4B8A-9F13-4E12B4B82B7D}"/>
    <hyperlink ref="E137" r:id="rId553" display="http://www.usharbormaster.com/secure/auxview.cfm?recordid=32321" xr:uid="{48CB6847-5C00-406E-95AA-2571213F6957}"/>
    <hyperlink ref="F137" r:id="rId554" display="http://maps.google.com/?output=embed&amp;q=42.63355556,-70.77041667" xr:uid="{43652673-29B4-47B3-A321-E544F12BE73E}"/>
    <hyperlink ref="G137" r:id="rId555" display="http://maps.google.com/?output=embed&amp;q=42.63355556,-70.77041667" xr:uid="{15B0F752-F4B5-47D5-B8E5-A2903F16D172}"/>
    <hyperlink ref="P137" r:id="rId556" display="http://www.usharbormaster.com/secure/AuxAidReport_new.cfm?id=32321" xr:uid="{ED17513F-D041-4D59-9370-2C416EF311AB}"/>
    <hyperlink ref="E138" r:id="rId557" display="http://www.usharbormaster.com/secure/auxview.cfm?recordid=32322" xr:uid="{9BE56386-D9A5-4DD0-B846-43CA39A1EB84}"/>
    <hyperlink ref="F138" r:id="rId558" display="http://maps.google.com/?output=embed&amp;q=42.63816667,-70.76894444" xr:uid="{1DD22C0F-C9D7-4CFA-B0F9-A79C6EA00207}"/>
    <hyperlink ref="G138" r:id="rId559" display="http://maps.google.com/?output=embed&amp;q=42.63816667,-70.76894444" xr:uid="{3BC592B4-FE05-4A2D-90D5-D64B761EFC83}"/>
    <hyperlink ref="P138" r:id="rId560" display="http://www.usharbormaster.com/secure/AuxAidReport_new.cfm?id=32322" xr:uid="{DA0D56BE-1F1D-49ED-9EC3-C1B9367E999C}"/>
    <hyperlink ref="E139" r:id="rId561" display="http://www.usharbormaster.com/secure/auxview.cfm?recordid=32323" xr:uid="{C0F134BC-B6B1-4BDE-89CC-3081CE0D0AC8}"/>
    <hyperlink ref="F139" r:id="rId562" display="http://maps.google.com/?output=embed&amp;q=42.63811111,-70.76894444" xr:uid="{C438A1FE-960F-4998-892B-E3076ACC6C7A}"/>
    <hyperlink ref="G139" r:id="rId563" display="http://maps.google.com/?output=embed&amp;q=42.63811111,-70.76894444" xr:uid="{CB79DFBE-43DA-4E3B-8462-ABE9FA2D8317}"/>
    <hyperlink ref="P139" r:id="rId564" display="http://www.usharbormaster.com/secure/AuxAidReport_new.cfm?id=32323" xr:uid="{79BCCA79-BFBF-4711-A5C3-2409157B5563}"/>
    <hyperlink ref="E140" r:id="rId565" display="http://www.usharbormaster.com/secure/auxview.cfm?recordid=32324" xr:uid="{3D5AE04D-6A7D-4207-8B42-EEA0E84F6418}"/>
    <hyperlink ref="F140" r:id="rId566" display="http://maps.google.com/?output=embed&amp;q=42.63586111,-70.76997222" xr:uid="{85E00851-DAC6-4AF2-BE6C-D004768E744F}"/>
    <hyperlink ref="G140" r:id="rId567" display="http://maps.google.com/?output=embed&amp;q=42.63586111,-70.76997222" xr:uid="{C801EC69-6FED-4579-9A5C-63FC00E01815}"/>
    <hyperlink ref="P140" r:id="rId568" display="http://www.usharbormaster.com/secure/AuxAidReport_new.cfm?id=32324" xr:uid="{AF040F7E-8830-45B9-98F2-39CA220B3DB0}"/>
    <hyperlink ref="E141" r:id="rId569" display="http://www.usharbormaster.com/secure/auxview.cfm?recordid=32325" xr:uid="{1F059FDC-D2E3-4CD7-9A5C-7B3518CAE849}"/>
    <hyperlink ref="F141" r:id="rId570" display="http://maps.google.com/?output=embed&amp;q=42.63372222,-70.77038889" xr:uid="{12B47F3C-4B76-49DA-ACA1-910781F17B4B}"/>
    <hyperlink ref="G141" r:id="rId571" display="http://maps.google.com/?output=embed&amp;q=42.63372222,-70.77038889" xr:uid="{B4D7EAD3-B7CF-4479-8BBA-5291B2703444}"/>
    <hyperlink ref="P141" r:id="rId572" display="http://www.usharbormaster.com/secure/AuxAidReport_new.cfm?id=32325" xr:uid="{471154C6-DDD4-433B-84B9-43B4DF5D0C5F}"/>
    <hyperlink ref="E142" r:id="rId573" display="http://www.usharbormaster.com/secure/auxview.cfm?recordid=32326" xr:uid="{9D201D21-2F89-49B4-AAB8-D26C4023CDAF}"/>
    <hyperlink ref="F142" r:id="rId574" display="http://maps.google.com/?output=embed&amp;q=42.64116667,-70.76102778" xr:uid="{20136376-A7CB-4510-98DC-C339391D7A16}"/>
    <hyperlink ref="G142" r:id="rId575" display="http://maps.google.com/?output=embed&amp;q=42.64116667,-70.76102778" xr:uid="{0154C2D8-3E70-4F30-B10A-A290185B4D55}"/>
    <hyperlink ref="P142" r:id="rId576" display="http://www.usharbormaster.com/secure/AuxAidReport_new.cfm?id=32326" xr:uid="{1FB28B9A-2994-4FDC-AD1D-2733DF3B0CE7}"/>
    <hyperlink ref="E143" r:id="rId577" display="http://www.usharbormaster.com/secure/auxview.cfm?recordid=32327" xr:uid="{BBCD0CCE-645D-42CB-B7BC-40DB1E195907}"/>
    <hyperlink ref="F143" r:id="rId578" display="http://maps.google.com/?output=embed&amp;q=42.64313889,-70.76025000" xr:uid="{AEFA246A-3563-415D-AF16-C38E509909DD}"/>
    <hyperlink ref="G143" r:id="rId579" display="http://maps.google.com/?output=embed&amp;q=42.64313889,-70.76025000" xr:uid="{D65C1227-EAAA-44EF-8D21-3FE3AFF09572}"/>
    <hyperlink ref="P143" r:id="rId580" display="http://www.usharbormaster.com/secure/AuxAidReport_new.cfm?id=32327" xr:uid="{3136E976-6E24-4A73-BAA1-2F222CB6F31B}"/>
    <hyperlink ref="E144" r:id="rId581" display="http://www.usharbormaster.com/secure/auxview.cfm?recordid=32328" xr:uid="{8247E1AE-9BF7-4D8E-A0C6-CA3CF7CB556F}"/>
    <hyperlink ref="F144" r:id="rId582" display="http://maps.google.com/?output=embed&amp;q=42.64491667,-70.76108333" xr:uid="{981BFED2-770E-4210-BC72-B6FBEDD85052}"/>
    <hyperlink ref="G144" r:id="rId583" display="http://maps.google.com/?output=embed&amp;q=42.64491667,-70.76108333" xr:uid="{E30CA79D-7D3D-406C-A7B7-33500BE796FD}"/>
    <hyperlink ref="P144" r:id="rId584" display="http://www.usharbormaster.com/secure/AuxAidReport_new.cfm?id=32328" xr:uid="{A4163D89-3479-407B-A1AC-9BC690249F0A}"/>
    <hyperlink ref="E145" r:id="rId585" display="http://www.usharbormaster.com/secure/auxview.cfm?recordid=30831" xr:uid="{D968B7C4-6670-463B-BA38-27E964F4338B}"/>
    <hyperlink ref="F145" r:id="rId586" display="http://maps.google.com/?output=embed&amp;q=42.35493833,-71.04178500" xr:uid="{122D35D2-4970-4463-A777-688524019558}"/>
    <hyperlink ref="G145" r:id="rId587" display="http://maps.google.com/?output=embed&amp;q=42.35493833,-71.04178500" xr:uid="{6D1C81CF-BA7C-4B98-A29B-8433C42A5CF9}"/>
    <hyperlink ref="P145" r:id="rId588" display="http://www.usharbormaster.com/secure/AuxAidReport_new.cfm?id=30831" xr:uid="{A208BD19-0113-4392-BD6B-CBF1FD1C24BB}"/>
    <hyperlink ref="E146" r:id="rId589" display="http://www.usharbormaster.com/secure/auxview.cfm?recordid=29579" xr:uid="{85F0BAFB-45E2-411D-A6F8-56C46F86D658}"/>
    <hyperlink ref="F146" r:id="rId590" display="http://maps.google.com/?output=embed&amp;q=42.35558333,-71.04416667" xr:uid="{CB72D0B8-7B1D-4705-A19D-1D35C654777C}"/>
    <hyperlink ref="G146" r:id="rId591" display="http://maps.google.com/?output=embed&amp;q=42.35558333,-71.04416667" xr:uid="{0E4ECA9C-7165-4342-B68A-27FD90FE9AAC}"/>
    <hyperlink ref="P146" r:id="rId592" display="http://www.usharbormaster.com/secure/AuxAidReport_new.cfm?id=29579" xr:uid="{4B363488-3FBD-4D19-AA78-3A3C12F7AE2A}"/>
    <hyperlink ref="E147" r:id="rId593" display="http://www.usharbormaster.com/secure/auxview.cfm?recordid=29580" xr:uid="{6C1ADA8E-0560-4D6A-A431-B50B2151B80F}"/>
    <hyperlink ref="F147" r:id="rId594" display="http://maps.google.com/?output=embed&amp;q=42.35469444,-71.04158333" xr:uid="{9E759729-4507-4BC3-8F43-27DF6A29A820}"/>
    <hyperlink ref="G147" r:id="rId595" display="http://maps.google.com/?output=embed&amp;q=42.35469444,-71.04158333" xr:uid="{4683E437-B673-4AA9-9459-5B03A2B75C3E}"/>
    <hyperlink ref="P147" r:id="rId596" display="http://www.usharbormaster.com/secure/AuxAidReport_new.cfm?id=29580" xr:uid="{4B20C0CB-7C78-48BA-A073-7D2EC24D6D4B}"/>
    <hyperlink ref="E148" r:id="rId597" display="http://www.usharbormaster.com/secure/auxview.cfm?recordid=44964" xr:uid="{F84CE848-EC5F-422F-9C64-4DBDA9B44C10}"/>
    <hyperlink ref="F148" r:id="rId598" display="http://maps.google.com/?output=embed&amp;q=42.10925000,-70.65858333" xr:uid="{2322D717-DFE7-41F3-B213-68A7A042383A}"/>
    <hyperlink ref="G148" r:id="rId599" display="http://maps.google.com/?output=embed&amp;q=42.10925000,-70.65858333" xr:uid="{A7C86F66-DBF8-4061-A734-F16907DBA76C}"/>
    <hyperlink ref="P148" r:id="rId600" display="http://www.usharbormaster.com/secure/AuxAidReport_new.cfm?id=44964" xr:uid="{4F289C1A-799A-41AD-A25E-01163924B0F9}"/>
    <hyperlink ref="E149" r:id="rId601" display="http://www.usharbormaster.com/secure/auxview.cfm?recordid=23660" xr:uid="{35F6070A-330A-464E-929D-FC006C0E1043}"/>
    <hyperlink ref="F149" r:id="rId602" display="http://maps.google.com/?output=embed&amp;q=42.52644444,-70.86638889" xr:uid="{7B3C557D-697B-43B5-9737-EC0CB73095C3}"/>
    <hyperlink ref="G149" r:id="rId603" display="http://maps.google.com/?output=embed&amp;q=42.52644444,-70.86638889" xr:uid="{BC821E4D-CA47-4501-A274-FEF1B28930B4}"/>
    <hyperlink ref="P149" r:id="rId604" display="http://www.usharbormaster.com/secure/AuxAidReport_new.cfm?id=23660" xr:uid="{9FB1D840-251D-4819-8503-E4DE67EEAC35}"/>
    <hyperlink ref="E150" r:id="rId605" display="http://www.usharbormaster.com/secure/auxview.cfm?recordid=29044" xr:uid="{491F8DF1-A311-4061-BBBC-1C3DE34792C1}"/>
    <hyperlink ref="F150" r:id="rId606" display="http://maps.google.com/?output=embed&amp;q=42.62998056,-70.69069444" xr:uid="{DBA87E7F-068E-449F-B17D-3E020A7DA935}"/>
    <hyperlink ref="G150" r:id="rId607" display="http://maps.google.com/?output=embed&amp;q=42.62998056,-70.69069444" xr:uid="{5D499B2C-54D8-43EA-8420-46419239A00F}"/>
    <hyperlink ref="P150" r:id="rId608" display="http://www.usharbormaster.com/secure/AuxAidReport_new.cfm?id=29044" xr:uid="{85E3E25D-4439-486D-83FE-71E9228C8248}"/>
    <hyperlink ref="E151" r:id="rId609" display="http://www.usharbormaster.com/secure/auxview.cfm?recordid=41394" xr:uid="{36D1316B-BA77-4E33-BCB6-60E82B34FE72}"/>
    <hyperlink ref="F151" r:id="rId610" display="http://maps.google.com/?output=embed&amp;q=42.32388000,-70.93020500" xr:uid="{082618DA-7BE3-45C5-98F5-D33E663641BC}"/>
    <hyperlink ref="G151" r:id="rId611" display="http://maps.google.com/?output=embed&amp;q=42.32388000,-70.93020500" xr:uid="{E61F6935-63FE-4E50-ACAA-568643495F71}"/>
    <hyperlink ref="P151" r:id="rId612" display="http://www.usharbormaster.com/secure/AuxAidReport_new.cfm?id=41394" xr:uid="{4C33E96D-F49E-4EE0-B70D-0F45F5BDFBDD}"/>
    <hyperlink ref="E152" r:id="rId613" display="http://www.usharbormaster.com/secure/auxview.cfm?recordid=41395" xr:uid="{A2CF3AD4-6CB1-41CC-AAF3-039D54440D17}"/>
    <hyperlink ref="F152" r:id="rId614" display="http://maps.google.com/?output=embed&amp;q=42.32118806,-70.93401611" xr:uid="{35A32FD8-85AC-42DB-B82E-83DDBE7732D4}"/>
    <hyperlink ref="G152" r:id="rId615" display="http://maps.google.com/?output=embed&amp;q=42.32118806,-70.93401611" xr:uid="{74DEABE3-A2D2-496D-8B9D-99716479AEA9}"/>
    <hyperlink ref="P152" r:id="rId616" display="http://www.usharbormaster.com/secure/AuxAidReport_new.cfm?id=41395" xr:uid="{D665C252-DB74-45CA-9A56-48AE3D42EC42}"/>
    <hyperlink ref="E153" r:id="rId617" display="http://www.usharbormaster.com/secure/auxview.cfm?recordid=41396" xr:uid="{5F5DC161-9C36-48E1-BD42-1792C9FAA130}"/>
    <hyperlink ref="F153" r:id="rId618" display="http://maps.google.com/?output=embed&amp;q=42.31967111,-70.93180000" xr:uid="{481698A3-A2A4-4033-A1E1-D299794DE0D5}"/>
    <hyperlink ref="G153" r:id="rId619" display="http://maps.google.com/?output=embed&amp;q=42.31967111,-70.93180000" xr:uid="{4AEECA2C-0D9D-46D8-BED8-CC577AAE29F4}"/>
    <hyperlink ref="P153" r:id="rId620" display="http://www.usharbormaster.com/secure/AuxAidReport_new.cfm?id=41396" xr:uid="{F4090D2A-6401-42A8-A3B9-780A204D67E6}"/>
    <hyperlink ref="E154" r:id="rId621" display="http://www.usharbormaster.com/secure/auxview.cfm?recordid=29062" xr:uid="{46612417-0D54-4DEA-B470-9A64AE0316DC}"/>
    <hyperlink ref="F154" r:id="rId622" display="http://maps.google.com/?output=embed&amp;q=42.60572222,-70.66266389" xr:uid="{A284EFE2-1173-4E4F-BCEB-6033D0524970}"/>
    <hyperlink ref="G154" r:id="rId623" display="http://maps.google.com/?output=embed&amp;q=42.60572222,-70.66266389" xr:uid="{2BA5B3EF-C3FC-40F0-B5C6-F661B49D4C01}"/>
    <hyperlink ref="P154" r:id="rId624" display="http://www.usharbormaster.com/secure/AuxAidReport_new.cfm?id=29062" xr:uid="{2730408E-006E-4EDB-8976-679EAFCAD022}"/>
    <hyperlink ref="E155" r:id="rId625" display="http://www.usharbormaster.com/secure/auxview.cfm?recordid=29063" xr:uid="{D15BD72B-6D86-4020-B7A1-2425054FFAF1}"/>
    <hyperlink ref="F155" r:id="rId626" display="http://maps.google.com/?output=embed&amp;q=42.60734444,-70.66441667" xr:uid="{814C9D9D-4F2D-40E6-BF99-06616643352D}"/>
    <hyperlink ref="G155" r:id="rId627" display="http://maps.google.com/?output=embed&amp;q=42.60734444,-70.66441667" xr:uid="{C51D335D-F711-4292-8BD1-E8A7467B5001}"/>
    <hyperlink ref="P155" r:id="rId628" display="http://www.usharbormaster.com/secure/AuxAidReport_new.cfm?id=29063" xr:uid="{09376134-9C3A-41BC-9308-523278541416}"/>
    <hyperlink ref="E156" r:id="rId629" display="http://www.usharbormaster.com/secure/auxview.cfm?recordid=29064" xr:uid="{0E2C3FE7-7CCB-4BE3-ABBC-5B9289612A3A}"/>
    <hyperlink ref="F156" r:id="rId630" display="http://maps.google.com/?output=embed&amp;q=42.61882500,-70.68624722" xr:uid="{1F946220-0AD2-4461-9D12-CE4B11728E68}"/>
    <hyperlink ref="G156" r:id="rId631" display="http://maps.google.com/?output=embed&amp;q=42.61882500,-70.68624722" xr:uid="{0CB68DAD-DAD0-4662-A7B4-C3DD1BE6B595}"/>
    <hyperlink ref="P156" r:id="rId632" display="http://www.usharbormaster.com/secure/AuxAidReport_new.cfm?id=29064" xr:uid="{1900228F-7180-46AB-8E42-765110C09630}"/>
    <hyperlink ref="E157" r:id="rId633" display="http://www.usharbormaster.com/secure/auxview.cfm?recordid=29863" xr:uid="{1FBD6322-FD6F-4FE7-A00E-ADC050512A51}"/>
    <hyperlink ref="F157" r:id="rId634" display="http://maps.google.com/?output=embed&amp;q=42.08402333,-70.64831306" xr:uid="{26837161-4EC7-4337-8844-2330E388AF9E}"/>
    <hyperlink ref="G157" r:id="rId635" display="http://maps.google.com/?output=embed&amp;q=42.08402333,-70.64831306" xr:uid="{CCF72568-D16A-44B4-B584-14CEB39DDC9B}"/>
    <hyperlink ref="P157" r:id="rId636" display="http://www.usharbormaster.com/secure/AuxAidReport_new.cfm?id=29863" xr:uid="{01ED64D0-E980-4087-BCD5-8D57FC8F7FE8}"/>
    <hyperlink ref="E158" r:id="rId637" display="http://www.usharbormaster.com/secure/auxview.cfm?recordid=45038" xr:uid="{C9A7572F-3420-43E1-ACAE-40FE33C1A21F}"/>
    <hyperlink ref="F158" r:id="rId638" display="http://maps.google.com/?output=embed&amp;q=42.08074972,-70.64651528" xr:uid="{A602D20B-B625-469B-8191-6BF7DD3921F1}"/>
    <hyperlink ref="G158" r:id="rId639" display="http://maps.google.com/?output=embed&amp;q=42.08074972,-70.64651528" xr:uid="{7CA7F354-2839-4168-AE0E-9080FEF7BDF7}"/>
    <hyperlink ref="P158" r:id="rId640" display="http://www.usharbormaster.com/secure/AuxAidReport_new.cfm?id=45038" xr:uid="{F86C7D24-F253-411A-BF8D-32DF8FA87997}"/>
    <hyperlink ref="E159" r:id="rId641" display="http://www.usharbormaster.com/secure/auxview.cfm?recordid=44963" xr:uid="{D9D3EB15-59AA-4162-B0BA-911FF3E783D6}"/>
    <hyperlink ref="F159" r:id="rId642" display="http://maps.google.com/?output=embed&amp;q=42.07275000,-70.64341667" xr:uid="{443E9B21-4201-41F8-8B25-C516830651FC}"/>
    <hyperlink ref="G159" r:id="rId643" display="http://maps.google.com/?output=embed&amp;q=42.07275000,-70.64341667" xr:uid="{BB830328-BE8C-4664-9A49-435562431DEC}"/>
    <hyperlink ref="P159" r:id="rId644" display="http://www.usharbormaster.com/secure/AuxAidReport_new.cfm?id=44963" xr:uid="{25AEA5A6-7EEA-4E13-8ADB-F6557C329726}"/>
    <hyperlink ref="E160" r:id="rId645" display="http://www.usharbormaster.com/secure/auxview.cfm?recordid=42641" xr:uid="{A1E6A751-EFF7-440A-AE2E-0A36866ACFFD}"/>
    <hyperlink ref="F160" r:id="rId646" display="http://maps.google.com/?output=embed&amp;q=42.77305556,-71.07861111" xr:uid="{0A0CA787-BCEE-453B-9826-0674024AF2B5}"/>
    <hyperlink ref="G160" r:id="rId647" display="http://maps.google.com/?output=embed&amp;q=42.77305556,-71.07861111" xr:uid="{42273A38-5E84-439A-9C34-B20C347DC0F1}"/>
    <hyperlink ref="P160" r:id="rId648" display="http://www.usharbormaster.com/secure/AuxAidReport_new.cfm?id=42641" xr:uid="{79F03C71-D02A-4FCD-9F53-105403FE43DA}"/>
    <hyperlink ref="E161" r:id="rId649" display="http://www.usharbormaster.com/secure/auxview.cfm?recordid=42642" xr:uid="{C8DC83AA-22AF-4230-B15C-7D388E7CD6A4}"/>
    <hyperlink ref="F161" r:id="rId650" display="http://maps.google.com/?output=embed&amp;q=42.77333333,-71.07888889" xr:uid="{4C5201B4-9595-4045-91C3-166E554F6ED6}"/>
    <hyperlink ref="G161" r:id="rId651" display="http://maps.google.com/?output=embed&amp;q=42.77333333,-71.07888889" xr:uid="{16AF4C13-24B9-4AD7-8F48-B4E14D66ABD9}"/>
    <hyperlink ref="P161" r:id="rId652" display="http://www.usharbormaster.com/secure/AuxAidReport_new.cfm?id=42642" xr:uid="{F296DAF4-3920-410B-A49F-45BB3183BD9A}"/>
    <hyperlink ref="E162" r:id="rId653" display="http://www.usharbormaster.com/secure/auxview.cfm?recordid=42643" xr:uid="{838D889F-99CE-4B73-9BE7-1A4D4E435E8A}"/>
    <hyperlink ref="F162" r:id="rId654" display="http://maps.google.com/?output=embed&amp;q=42.77250000,-71.08111111" xr:uid="{82256D48-547C-493F-B881-6E3674815017}"/>
    <hyperlink ref="G162" r:id="rId655" display="http://maps.google.com/?output=embed&amp;q=42.77250000,-71.08111111" xr:uid="{8CBC201D-B7F5-4813-AFCD-09B152468232}"/>
    <hyperlink ref="P162" r:id="rId656" display="http://www.usharbormaster.com/secure/AuxAidReport_new.cfm?id=42643" xr:uid="{8F61A339-5D2B-4BE0-B13B-DDAD90ACDF6E}"/>
    <hyperlink ref="E163" r:id="rId657" display="http://www.usharbormaster.com/secure/auxview.cfm?recordid=42644" xr:uid="{8C36CDA0-8963-4725-9A21-169B22F55419}"/>
    <hyperlink ref="F163" r:id="rId658" display="http://maps.google.com/?output=embed&amp;q=42.77277778,-71.08138889" xr:uid="{854AAE21-41F0-43F4-B705-46B58EA3A992}"/>
    <hyperlink ref="G163" r:id="rId659" display="http://maps.google.com/?output=embed&amp;q=42.77277778,-71.08138889" xr:uid="{71F97868-1251-4743-9F24-057CDB53481B}"/>
    <hyperlink ref="P163" r:id="rId660" display="http://www.usharbormaster.com/secure/AuxAidReport_new.cfm?id=42644" xr:uid="{CDA01B5F-1B0D-42FC-B6D1-A9A9FDBFDC61}"/>
    <hyperlink ref="E164" r:id="rId661" display="http://www.usharbormaster.com/secure/auxview.cfm?recordid=42645" xr:uid="{ED1EF3A4-0662-4396-8D66-295D092F505E}"/>
    <hyperlink ref="F164" r:id="rId662" display="http://maps.google.com/?output=embed&amp;q=42.77166667,-71.08361111" xr:uid="{696A5A1D-FB86-4E9D-ABEF-5912A0192317}"/>
    <hyperlink ref="G164" r:id="rId663" display="http://maps.google.com/?output=embed&amp;q=42.77166667,-71.08361111" xr:uid="{91FA08D4-0DBB-4AA8-B41B-5F98286D48F5}"/>
    <hyperlink ref="P164" r:id="rId664" display="http://www.usharbormaster.com/secure/AuxAidReport_new.cfm?id=42645" xr:uid="{E919D8C8-D340-42B5-B337-03AA3E89297C}"/>
    <hyperlink ref="E165" r:id="rId665" display="http://www.usharbormaster.com/secure/auxview.cfm?recordid=42646" xr:uid="{83A16F0A-2D3E-4BB3-9F9D-968AAD8EEB7A}"/>
    <hyperlink ref="F165" r:id="rId666" display="http://maps.google.com/?output=embed&amp;q=42.77194444,-71.08388889" xr:uid="{FEE4DAC8-3017-4743-94D4-AA457582DC24}"/>
    <hyperlink ref="G165" r:id="rId667" display="http://maps.google.com/?output=embed&amp;q=42.77194444,-71.08388889" xr:uid="{2C67494C-655C-43B8-8913-E20E420722FF}"/>
    <hyperlink ref="P165" r:id="rId668" display="http://www.usharbormaster.com/secure/AuxAidReport_new.cfm?id=42646" xr:uid="{CD272181-5ABB-44C0-AAD7-FA53C553CEE0}"/>
    <hyperlink ref="E166" r:id="rId669" display="http://www.usharbormaster.com/secure/auxview.cfm?recordid=29273" xr:uid="{9C49C4FB-A95D-48F3-A5CA-214DBF253B9A}"/>
    <hyperlink ref="F166" r:id="rId670" display="http://maps.google.com/?output=embed&amp;q=42.77235000,-71.02821667" xr:uid="{1BD950C9-154F-42B3-AF83-68DFE4C72533}"/>
    <hyperlink ref="G166" r:id="rId671" display="http://maps.google.com/?output=embed&amp;q=42.77235000,-71.02821667" xr:uid="{7411AD8A-F17C-4EA3-88BC-B91AA30333CF}"/>
    <hyperlink ref="P166" r:id="rId672" display="http://www.usharbormaster.com/secure/AuxAidReport_new.cfm?id=29273" xr:uid="{BD4AD141-91D8-4624-ADBC-1FA83D2559C2}"/>
    <hyperlink ref="E167" r:id="rId673" display="http://www.usharbormaster.com/secure/auxview.cfm?recordid=29274" xr:uid="{419FDCB2-C2DA-4600-AB47-F5CC0D9B5BAF}"/>
    <hyperlink ref="F167" r:id="rId674" display="http://maps.google.com/?output=embed&amp;q=42.77416667,-71.02668333" xr:uid="{F37EE82C-14BA-430D-AC87-8E9950AAEE58}"/>
    <hyperlink ref="G167" r:id="rId675" display="http://maps.google.com/?output=embed&amp;q=42.77416667,-71.02668333" xr:uid="{D6453534-06B3-47AD-977D-A5C4133CB545}"/>
    <hyperlink ref="P167" r:id="rId676" display="http://www.usharbormaster.com/secure/AuxAidReport_new.cfm?id=29274" xr:uid="{392C7863-62F8-432E-83B7-B02AC88B8236}"/>
    <hyperlink ref="E168" r:id="rId677" display="http://www.usharbormaster.com/secure/auxview.cfm?recordid=29275" xr:uid="{09FF669A-24C1-4E8B-9640-92C137371B0B}"/>
    <hyperlink ref="F168" r:id="rId678" display="http://maps.google.com/?output=embed&amp;q=42.77333333,-71.07111111" xr:uid="{365F2853-D010-450B-ABA9-DA23800B8A80}"/>
    <hyperlink ref="G168" r:id="rId679" display="http://maps.google.com/?output=embed&amp;q=42.77333333,-71.07111111" xr:uid="{E7DBFF15-BF6F-4369-B84E-A8D3A6A15A99}"/>
    <hyperlink ref="P168" r:id="rId680" display="http://www.usharbormaster.com/secure/AuxAidReport_new.cfm?id=29275" xr:uid="{DAD0993D-148E-4730-ADB5-A85BF40B781A}"/>
    <hyperlink ref="E169" r:id="rId681" display="http://www.usharbormaster.com/secure/auxview.cfm?recordid=29276" xr:uid="{F9A8C158-A65E-4A46-973C-03618A29DA05}"/>
    <hyperlink ref="F169" r:id="rId682" display="http://maps.google.com/?output=embed&amp;q=42.77325000,-71.07071667" xr:uid="{E08F23E3-59B8-4628-83FF-511B45149BDD}"/>
    <hyperlink ref="G169" r:id="rId683" display="http://maps.google.com/?output=embed&amp;q=42.77325000,-71.07071667" xr:uid="{BD87E85B-DE0B-4344-9582-0C08253CA2FC}"/>
    <hyperlink ref="P169" r:id="rId684" display="http://www.usharbormaster.com/secure/AuxAidReport_new.cfm?id=29276" xr:uid="{344F147C-8827-45E6-B5CA-2625E43F1C37}"/>
    <hyperlink ref="E170" r:id="rId685" display="http://www.usharbormaster.com/secure/auxview.cfm?recordid=29277" xr:uid="{EA43AB77-1E48-4AB8-AC89-1A74520EBA90}"/>
    <hyperlink ref="F170" r:id="rId686" display="http://maps.google.com/?output=embed&amp;q=42.78345000,-71.02185000" xr:uid="{89B30703-FA42-49D3-9C0A-ED04893F67CE}"/>
    <hyperlink ref="G170" r:id="rId687" display="http://maps.google.com/?output=embed&amp;q=42.78345000,-71.02185000" xr:uid="{871B5031-2E76-45C4-A5C3-2FA3352FA06C}"/>
    <hyperlink ref="P170" r:id="rId688" display="http://www.usharbormaster.com/secure/AuxAidReport_new.cfm?id=29277" xr:uid="{3B658D74-AA47-4B3A-A479-DA9B0A87A87E}"/>
    <hyperlink ref="E171" r:id="rId689" display="http://www.usharbormaster.com/secure/auxview.cfm?recordid=29278" xr:uid="{0E2B5073-79A8-481E-B325-567C3F37A7E2}"/>
    <hyperlink ref="F171" r:id="rId690" display="http://maps.google.com/?output=embed&amp;q=42.78540000,-71.02143333" xr:uid="{2A3EAF23-0990-4671-8F12-1B5946DCB79C}"/>
    <hyperlink ref="G171" r:id="rId691" display="http://maps.google.com/?output=embed&amp;q=42.78540000,-71.02143333" xr:uid="{09216638-87BC-423E-9DA2-B93E8985EC0E}"/>
    <hyperlink ref="P171" r:id="rId692" display="http://www.usharbormaster.com/secure/AuxAidReport_new.cfm?id=29278" xr:uid="{53EF0C63-7DE6-4D22-9AE7-3B95C373806F}"/>
    <hyperlink ref="E172" r:id="rId693" display="http://www.usharbormaster.com/secure/auxview.cfm?recordid=23662" xr:uid="{FAAE6B8F-F290-4EC9-99C0-011F2FF0DFF8}"/>
    <hyperlink ref="F172" r:id="rId694" display="http://maps.google.com/?output=embed&amp;q=42.16550000,-70.72327778" xr:uid="{2D5DD6F4-9424-4D79-AF3F-286E6A582EED}"/>
    <hyperlink ref="G172" r:id="rId695" display="http://maps.google.com/?output=embed&amp;q=42.16550000,-70.72327778" xr:uid="{9DE468D0-211D-426E-AE54-CEB8E03BAEAF}"/>
    <hyperlink ref="P172" r:id="rId696" display="http://www.usharbormaster.com/secure/AuxAidReport_new.cfm?id=23662" xr:uid="{515BEFF4-EBC4-44B6-B2C8-A8DF2974B3AC}"/>
    <hyperlink ref="E173" r:id="rId697" display="http://www.usharbormaster.com/secure/auxview.cfm?recordid=23670" xr:uid="{B16D4CC9-A6AD-4FB1-8424-F902DFD45936}"/>
    <hyperlink ref="F173" r:id="rId698" display="http://maps.google.com/?output=embed&amp;q=42.16558333,-70.72327778" xr:uid="{0DC1E9D4-140B-4D66-AEAE-EBA4F60D4032}"/>
    <hyperlink ref="G173" r:id="rId699" display="http://maps.google.com/?output=embed&amp;q=42.16558333,-70.72327778" xr:uid="{C8498F5F-F335-4427-AC95-D2B074D1C080}"/>
    <hyperlink ref="P173" r:id="rId700" display="http://www.usharbormaster.com/secure/AuxAidReport_new.cfm?id=23670" xr:uid="{A277CE07-B7FC-4004-B80B-2D893895C775}"/>
    <hyperlink ref="E174" r:id="rId701" display="http://www.usharbormaster.com/secure/auxview.cfm?recordid=23665" xr:uid="{D704CD33-7455-445B-8BEA-FAB33D498B5C}"/>
    <hyperlink ref="F174" r:id="rId702" display="http://maps.google.com/?output=embed&amp;q=42.17548333,-70.73681667" xr:uid="{F88E5C55-E5F2-4983-AE49-50B122F4C0C6}"/>
    <hyperlink ref="G174" r:id="rId703" display="http://maps.google.com/?output=embed&amp;q=42.17548333,-70.73681667" xr:uid="{A902FEC2-A237-4C1C-A226-32BE930480F0}"/>
    <hyperlink ref="P174" r:id="rId704" display="http://www.usharbormaster.com/secure/AuxAidReport_new.cfm?id=23665" xr:uid="{290D419B-7C1B-40A1-905D-B13437AD5A6A}"/>
    <hyperlink ref="E175" r:id="rId705" display="http://www.usharbormaster.com/secure/auxview.cfm?recordid=23666" xr:uid="{E1D39D29-1794-4373-B863-25EE953CFEFA}"/>
    <hyperlink ref="F175" r:id="rId706" display="http://maps.google.com/?output=embed&amp;q=42.17563889,-70.73875000" xr:uid="{6A6F4C54-C5CB-41F6-A451-A1AA0776808E}"/>
    <hyperlink ref="G175" r:id="rId707" display="http://maps.google.com/?output=embed&amp;q=42.17563889,-70.73875000" xr:uid="{8F29F1DF-AA0B-4C20-96B7-39D215D2AFF2}"/>
    <hyperlink ref="P175" r:id="rId708" display="http://www.usharbormaster.com/secure/AuxAidReport_new.cfm?id=23666" xr:uid="{89A48953-57A6-4722-B175-172B6C17260B}"/>
    <hyperlink ref="E176" r:id="rId709" display="http://www.usharbormaster.com/secure/auxview.cfm?recordid=23663" xr:uid="{C6BC7588-82AD-42FB-8DEC-42B8D2533F06}"/>
    <hyperlink ref="F176" r:id="rId710" display="http://maps.google.com/?output=embed&amp;q=42.16652778,-70.72411111" xr:uid="{0554682C-B602-4F44-A1C8-138A1CF46857}"/>
    <hyperlink ref="G176" r:id="rId711" display="http://maps.google.com/?output=embed&amp;q=42.16652778,-70.72411111" xr:uid="{DF3C4518-0E56-4BF4-81DD-B3108E6A444E}"/>
    <hyperlink ref="P176" r:id="rId712" display="http://www.usharbormaster.com/secure/AuxAidReport_new.cfm?id=23663" xr:uid="{10C58B0B-6345-4652-AABA-8845E777A9CA}"/>
    <hyperlink ref="E177" r:id="rId713" display="http://www.usharbormaster.com/secure/auxview.cfm?recordid=23664" xr:uid="{8A74CD38-608E-42F6-91C1-3AE91517DF10}"/>
    <hyperlink ref="F177" r:id="rId714" display="http://maps.google.com/?output=embed&amp;q=42.16597222,-70.72358333" xr:uid="{78C53158-7E81-43C7-91EB-A3A93A9AB682}"/>
    <hyperlink ref="G177" r:id="rId715" display="http://maps.google.com/?output=embed&amp;q=42.16597222,-70.72358333" xr:uid="{18801C4B-7BE4-4BED-8D3E-427FF7B449EB}"/>
    <hyperlink ref="P177" r:id="rId716" display="http://www.usharbormaster.com/secure/AuxAidReport_new.cfm?id=23664" xr:uid="{A43BDEEB-3875-4324-968C-8B175436CC53}"/>
    <hyperlink ref="E178" r:id="rId717" display="http://www.usharbormaster.com/secure/auxview.cfm?recordid=23668" xr:uid="{D515642A-B51B-4690-98C7-86CFBEEE3C30}"/>
    <hyperlink ref="F178" r:id="rId718" display="http://maps.google.com/?output=embed&amp;q=42.17130556,-70.73222222" xr:uid="{9BCC7FAA-EDA6-40B5-9B6D-0A131EE0C413}"/>
    <hyperlink ref="G178" r:id="rId719" display="http://maps.google.com/?output=embed&amp;q=42.17130556,-70.73222222" xr:uid="{6C4E6712-0675-4935-8F9B-A6CFE8330903}"/>
    <hyperlink ref="P178" r:id="rId720" display="http://www.usharbormaster.com/secure/AuxAidReport_new.cfm?id=23668" xr:uid="{AF5E20AB-F5C5-48D4-BC34-9B6600AE739F}"/>
    <hyperlink ref="E179" r:id="rId721" display="http://www.usharbormaster.com/secure/auxview.cfm?recordid=23669" xr:uid="{E4497515-E596-475A-A24B-BB6EBBC6026A}"/>
    <hyperlink ref="F179" r:id="rId722" display="http://maps.google.com/?output=embed&amp;q=42.17455556,-70.73550000" xr:uid="{830F8332-DE0C-4089-B498-500E84920370}"/>
    <hyperlink ref="G179" r:id="rId723" display="http://maps.google.com/?output=embed&amp;q=42.17455556,-70.73550000" xr:uid="{0ABB7DE6-A379-49D8-9EE9-52BB4C9F669E}"/>
    <hyperlink ref="P179" r:id="rId724" display="http://www.usharbormaster.com/secure/AuxAidReport_new.cfm?id=23669" xr:uid="{80243CBD-39B8-458B-91C4-36E127A6895D}"/>
    <hyperlink ref="E180" r:id="rId725" display="http://www.usharbormaster.com/secure/auxview.cfm?recordid=30583" xr:uid="{8A3FC02D-6984-4ABB-AAEA-9FD5020045AF}"/>
    <hyperlink ref="F180" r:id="rId726" display="http://maps.google.com/?output=embed&amp;q=42.27505000,-70.88878333" xr:uid="{79CBA693-58C2-44B3-AAD0-326551DF3EE0}"/>
    <hyperlink ref="G180" r:id="rId727" display="http://maps.google.com/?output=embed&amp;q=42.27505000,-70.88878333" xr:uid="{75229279-6816-4F33-8A22-9DDC79D862EB}"/>
    <hyperlink ref="P180" r:id="rId728" display="http://www.usharbormaster.com/secure/AuxAidReport_new.cfm?id=30583" xr:uid="{BCD35DE5-373C-4F3D-B49D-727717188E18}"/>
    <hyperlink ref="E181" r:id="rId729" display="http://www.usharbormaster.com/secure/auxview.cfm?recordid=29895" xr:uid="{487579E0-19BC-4EAE-B6AF-1863FE7C566C}"/>
    <hyperlink ref="F181" r:id="rId730" display="http://maps.google.com/?output=embed&amp;q=42.26683333,-70.89594444" xr:uid="{21C9B929-87DC-4791-AFD5-EA7E0DF9D51A}"/>
    <hyperlink ref="G181" r:id="rId731" display="http://maps.google.com/?output=embed&amp;q=42.26683333,-70.89594444" xr:uid="{B4DDC18F-A54D-4915-A69D-87EFACF58427}"/>
    <hyperlink ref="P181" r:id="rId732" display="http://www.usharbormaster.com/secure/AuxAidReport_new.cfm?id=29895" xr:uid="{E1C1AFAC-F1B3-4407-A1C5-ECE626F6956B}"/>
    <hyperlink ref="E182" r:id="rId733" display="http://www.usharbormaster.com/secure/auxview.cfm?recordid=29889" xr:uid="{3F43D581-F49D-4115-A672-6C4BA432D1D2}"/>
    <hyperlink ref="F182" r:id="rId734" display="http://maps.google.com/?output=embed&amp;q=42.25969444,-70.88522222" xr:uid="{6B0DCFAB-84B0-4C47-A56A-E2DB3BFD6A04}"/>
    <hyperlink ref="G182" r:id="rId735" display="http://maps.google.com/?output=embed&amp;q=42.25969444,-70.88522222" xr:uid="{D76BAED3-8812-4BDA-ABDC-9CA5BAA6FE4A}"/>
    <hyperlink ref="P182" r:id="rId736" display="http://www.usharbormaster.com/secure/AuxAidReport_new.cfm?id=29889" xr:uid="{AA35C5DB-11A5-46BB-8B2A-1AEDD7F62D5C}"/>
    <hyperlink ref="E183" r:id="rId737" display="http://www.usharbormaster.com/secure/auxview.cfm?recordid=29905" xr:uid="{EDE338D4-11ED-43F9-898E-59BC6A34664B}"/>
    <hyperlink ref="F183" r:id="rId738" display="http://maps.google.com/?output=embed&amp;q=42.25356667,-70.87868333" xr:uid="{618F7E38-261B-4C7F-9E15-263F728E2DA8}"/>
    <hyperlink ref="G183" r:id="rId739" display="http://maps.google.com/?output=embed&amp;q=42.25356667,-70.87868333" xr:uid="{41971103-ABFD-4B02-8382-D7E420EC79F2}"/>
    <hyperlink ref="P183" r:id="rId740" display="http://www.usharbormaster.com/secure/AuxAidReport_new.cfm?id=29905" xr:uid="{C8004FCA-9035-421D-B014-EF966D76C529}"/>
    <hyperlink ref="E184" r:id="rId741" display="http://www.usharbormaster.com/secure/auxview.cfm?recordid=29886" xr:uid="{3D3AA51D-681A-4A34-9FAA-9B666955049F}"/>
    <hyperlink ref="F184" r:id="rId742" display="http://maps.google.com/?output=embed&amp;q=42.24877778,-70.88755556" xr:uid="{1A5D50C0-A587-4A16-863D-0DD43A3C02D3}"/>
    <hyperlink ref="G184" r:id="rId743" display="http://maps.google.com/?output=embed&amp;q=42.24877778,-70.88755556" xr:uid="{069DA1FA-39EF-4474-9C3A-807D08459BEC}"/>
    <hyperlink ref="P184" r:id="rId744" display="http://www.usharbormaster.com/secure/AuxAidReport_new.cfm?id=29886" xr:uid="{FA3F561F-D13A-468C-958C-2600DC30E50F}"/>
    <hyperlink ref="E185" r:id="rId745" display="http://www.usharbormaster.com/secure/auxview.cfm?recordid=29887" xr:uid="{48CE4AFB-1BED-4751-A7C3-F3AC4D906D26}"/>
    <hyperlink ref="F185" r:id="rId746" display="http://maps.google.com/?output=embed&amp;q=42.24791667,-70.88688889" xr:uid="{57209FB5-6144-4D54-A816-A9E9792BDFBA}"/>
    <hyperlink ref="G185" r:id="rId747" display="http://maps.google.com/?output=embed&amp;q=42.24791667,-70.88688889" xr:uid="{A362FD97-75B4-4EF0-8884-73A6D4C58C81}"/>
    <hyperlink ref="P185" r:id="rId748" display="http://www.usharbormaster.com/secure/AuxAidReport_new.cfm?id=29887" xr:uid="{8AB89AC3-93E5-4572-AFC0-2AE38AE9D73D}"/>
    <hyperlink ref="E186" r:id="rId749" display="http://www.usharbormaster.com/secure/auxview.cfm?recordid=45014" xr:uid="{4B7A6F90-4CA9-49B4-838A-657DB8886B85}"/>
    <hyperlink ref="F186" r:id="rId750" display="http://maps.google.com/?output=embed&amp;q=42.35278972,-71.03630306" xr:uid="{2FFC0918-E25E-4AE2-86CC-2D30F6D9E87D}"/>
    <hyperlink ref="G186" r:id="rId751" display="http://maps.google.com/?output=embed&amp;q=42.35278972,-71.03630306" xr:uid="{BD0E684E-C08A-49CA-8958-0CC338844F67}"/>
    <hyperlink ref="P186" r:id="rId752" display="http://www.usharbormaster.com/secure/AuxAidReport_new.cfm?id=45014" xr:uid="{F571F9B5-226C-4A6A-93DF-BDCE5D36DF88}"/>
    <hyperlink ref="E187" r:id="rId753" display="http://www.usharbormaster.com/secure/auxview.cfm?recordid=45016" xr:uid="{EF9222F7-D7EA-4F52-8996-44DA96F66CC9}"/>
    <hyperlink ref="F187" r:id="rId754" display="http://maps.google.com/?output=embed&amp;q=42.34182167,-71.03195667" xr:uid="{6CF1B445-0652-45D0-AFFF-238DA4728108}"/>
    <hyperlink ref="G187" r:id="rId755" display="http://maps.google.com/?output=embed&amp;q=42.34182167,-71.03195667" xr:uid="{BCBFF573-98E4-430D-8702-7D225AFD6939}"/>
    <hyperlink ref="P187" r:id="rId756" display="http://www.usharbormaster.com/secure/AuxAidReport_new.cfm?id=45016" xr:uid="{4560112B-037B-469C-A106-23A337097C1D}"/>
    <hyperlink ref="E188" r:id="rId757" display="http://www.usharbormaster.com/secure/auxview.cfm?recordid=26683" xr:uid="{9FAD5078-F84D-4FA5-B007-DC66A21F9C2C}"/>
    <hyperlink ref="F188" r:id="rId758" display="http://maps.google.com/?output=embed&amp;q=42.71358333,-70.79720000" xr:uid="{AF7243A2-7E92-4D0C-823D-6DBEFC651BBC}"/>
    <hyperlink ref="G188" r:id="rId759" display="http://maps.google.com/?output=embed&amp;q=42.71358333,-70.79720000" xr:uid="{5F3BD330-74A6-48A1-938F-67211425F867}"/>
    <hyperlink ref="P188" r:id="rId760" display="http://www.usharbormaster.com/secure/AuxAidReport_new.cfm?id=26683" xr:uid="{0F2F36EC-C9F9-44E8-B57A-0225E8FFD534}"/>
    <hyperlink ref="E189" r:id="rId761" display="http://www.usharbormaster.com/secure/auxview.cfm?recordid=32302" xr:uid="{5F6263C4-9FE9-4DD2-856A-002E357A0931}"/>
    <hyperlink ref="F189" r:id="rId762" display="http://maps.google.com/?output=embed&amp;q=42.69290000,-70.79300000" xr:uid="{2B5E5C2D-FFE5-4600-BB9B-0D6D3BA13C1F}"/>
    <hyperlink ref="G189" r:id="rId763" display="http://maps.google.com/?output=embed&amp;q=42.69290000,-70.79300000" xr:uid="{752CAA6F-A3D6-46E3-8538-BD4E3D5F84E2}"/>
    <hyperlink ref="P189" r:id="rId764" display="http://www.usharbormaster.com/secure/AuxAidReport_new.cfm?id=32302" xr:uid="{3986A56D-1435-4B9E-8A22-CCC2019ABBDF}"/>
    <hyperlink ref="E190" r:id="rId765" display="http://www.usharbormaster.com/secure/auxview.cfm?recordid=32296" xr:uid="{73A5AC63-012C-4905-A496-2F68171A45DA}"/>
    <hyperlink ref="F190" r:id="rId766" display="http://maps.google.com/?output=embed&amp;q=42.69155000,-70.80633333" xr:uid="{35EFE726-3A29-4134-A80D-AD618FED0EE7}"/>
    <hyperlink ref="G190" r:id="rId767" display="http://maps.google.com/?output=embed&amp;q=42.69155000,-70.80633333" xr:uid="{0CC80328-1DDC-48D0-AF62-683F93ABEFC6}"/>
    <hyperlink ref="P190" r:id="rId768" display="http://www.usharbormaster.com/secure/AuxAidReport_new.cfm?id=32296" xr:uid="{6D804127-103F-4EF2-89E6-7CA71047967A}"/>
    <hyperlink ref="E191" r:id="rId769" display="http://www.usharbormaster.com/secure/auxview.cfm?recordid=32305" xr:uid="{BE119A57-7D98-40D6-99BD-EC56DFE20B89}"/>
    <hyperlink ref="F191" r:id="rId770" display="http://maps.google.com/?output=embed&amp;q=42.69056667,-70.80755000" xr:uid="{10A50B21-3E7C-48FF-85A7-155355543F5C}"/>
    <hyperlink ref="G191" r:id="rId771" display="http://maps.google.com/?output=embed&amp;q=42.69056667,-70.80755000" xr:uid="{AF7877D1-29CF-48CB-A6F8-4DC1C9684D02}"/>
    <hyperlink ref="P191" r:id="rId772" display="http://www.usharbormaster.com/secure/AuxAidReport_new.cfm?id=32305" xr:uid="{0B1B82EC-E180-4681-85D3-E93AA0674882}"/>
    <hyperlink ref="E192" r:id="rId773" display="http://www.usharbormaster.com/secure/auxview.cfm?recordid=32297" xr:uid="{2FF91CE2-C309-4DE7-84C5-0FD7DEC08103}"/>
    <hyperlink ref="F192" r:id="rId774" display="http://maps.google.com/?output=embed&amp;q=42.68950000,-70.80746667" xr:uid="{521B28A8-A4C2-4F22-96DE-79754F4D006B}"/>
    <hyperlink ref="G192" r:id="rId775" display="http://maps.google.com/?output=embed&amp;q=42.68950000,-70.80746667" xr:uid="{EEB1A78B-91DC-4C59-9CFA-ECA490624349}"/>
    <hyperlink ref="P192" r:id="rId776" display="http://www.usharbormaster.com/secure/AuxAidReport_new.cfm?id=32297" xr:uid="{29FE008B-4647-4D83-8E92-47E36B1AF996}"/>
    <hyperlink ref="E193" r:id="rId777" display="http://www.usharbormaster.com/secure/auxview.cfm?recordid=32298" xr:uid="{F7D1FA84-D940-4591-AD9E-13D1E0E1640C}"/>
    <hyperlink ref="F193" r:id="rId778" display="http://maps.google.com/?output=embed&amp;q=42.68846667,-70.80806667" xr:uid="{67467994-3424-4009-8AB4-55098A29F9CF}"/>
    <hyperlink ref="G193" r:id="rId779" display="http://maps.google.com/?output=embed&amp;q=42.68846667,-70.80806667" xr:uid="{21065387-44FD-4A90-9651-DA267D4DEE16}"/>
    <hyperlink ref="P193" r:id="rId780" display="http://www.usharbormaster.com/secure/AuxAidReport_new.cfm?id=32298" xr:uid="{D7AAF369-578C-4A5D-AF11-4CF35EA48621}"/>
    <hyperlink ref="E194" r:id="rId781" display="http://www.usharbormaster.com/secure/auxview.cfm?recordid=32306" xr:uid="{A407D020-181D-4A4D-83DC-A062E4EEB4C0}"/>
    <hyperlink ref="F194" r:id="rId782" display="http://maps.google.com/?output=embed&amp;q=42.68853333,-70.80796111" xr:uid="{6B13F02F-09D5-4271-B360-4A7D1668BB77}"/>
    <hyperlink ref="G194" r:id="rId783" display="http://maps.google.com/?output=embed&amp;q=42.68853333,-70.80796111" xr:uid="{DC8CCC84-8BB3-4BE0-9CC2-00AFDC1EFE25}"/>
    <hyperlink ref="P194" r:id="rId784" display="http://www.usharbormaster.com/secure/AuxAidReport_new.cfm?id=32306" xr:uid="{C66C1DCF-EDFF-4D53-BCBA-D80581B7FEB6}"/>
    <hyperlink ref="E195" r:id="rId785" display="http://www.usharbormaster.com/secure/auxview.cfm?recordid=32299" xr:uid="{4D52020D-27CE-4DD6-8AEC-515331F83974}"/>
    <hyperlink ref="F195" r:id="rId786" display="http://maps.google.com/?output=embed&amp;q=42.68815000,-70.80760000" xr:uid="{9114D6D5-07C9-418C-BE9B-D719BAC5A943}"/>
    <hyperlink ref="G195" r:id="rId787" display="http://maps.google.com/?output=embed&amp;q=42.68815000,-70.80760000" xr:uid="{4EC2985A-35FF-4711-A7BC-B51FFE286308}"/>
    <hyperlink ref="P195" r:id="rId788" display="http://www.usharbormaster.com/secure/AuxAidReport_new.cfm?id=32299" xr:uid="{37933FCA-BA10-40E1-9679-FFA8E9F3493F}"/>
    <hyperlink ref="E196" r:id="rId789" display="http://www.usharbormaster.com/secure/auxview.cfm?recordid=32307" xr:uid="{C5D19862-8C60-4A98-85ED-575AC31D2D49}"/>
    <hyperlink ref="F196" r:id="rId790" display="http://maps.google.com/?output=embed&amp;q=42.68796667,-70.81150000" xr:uid="{C05FC9A7-0ED2-4B8E-9124-FEC2D7E3315F}"/>
    <hyperlink ref="G196" r:id="rId791" display="http://maps.google.com/?output=embed&amp;q=42.68796667,-70.81150000" xr:uid="{E39A9D9F-951F-4EB2-97AB-3338F267AE85}"/>
    <hyperlink ref="P196" r:id="rId792" display="http://www.usharbormaster.com/secure/AuxAidReport_new.cfm?id=32307" xr:uid="{614DD244-559A-4556-A6AE-5417087A9903}"/>
    <hyperlink ref="E197" r:id="rId793" display="http://www.usharbormaster.com/secure/auxview.cfm?recordid=32308" xr:uid="{6654ED69-23B0-43C8-A77B-FC514DC194F1}"/>
    <hyperlink ref="F197" r:id="rId794" display="http://maps.google.com/?output=embed&amp;q=42.68770000,-70.81270000" xr:uid="{76ADC90A-C540-463B-A49A-3B8540EABEFF}"/>
    <hyperlink ref="G197" r:id="rId795" display="http://maps.google.com/?output=embed&amp;q=42.68770000,-70.81270000" xr:uid="{0FDD8B5F-1A91-4115-9FE4-96F38AED8EF2}"/>
    <hyperlink ref="P197" r:id="rId796" display="http://www.usharbormaster.com/secure/AuxAidReport_new.cfm?id=32308" xr:uid="{C622A377-404D-43A0-B8B2-8214127D11FB}"/>
    <hyperlink ref="E198" r:id="rId797" display="http://www.usharbormaster.com/secure/auxview.cfm?recordid=32292" xr:uid="{BFD9F889-95DA-434E-9F4E-760E9D203248}"/>
    <hyperlink ref="F198" r:id="rId798" display="http://maps.google.com/?output=embed&amp;q=42.69395000,-70.79510000" xr:uid="{99FFCEEE-1AA5-467C-95D4-47BFD4682196}"/>
    <hyperlink ref="G198" r:id="rId799" display="http://maps.google.com/?output=embed&amp;q=42.69395000,-70.79510000" xr:uid="{5FC09DAF-077A-46F8-8DAF-092AA14A93C3}"/>
    <hyperlink ref="P198" r:id="rId800" display="http://www.usharbormaster.com/secure/AuxAidReport_new.cfm?id=32292" xr:uid="{01D14137-C89D-44A5-B75A-6C30EFBF80AB}"/>
    <hyperlink ref="E199" r:id="rId801" display="http://www.usharbormaster.com/secure/auxview.cfm?recordid=32300" xr:uid="{58408AB6-B797-4BC1-88A2-ACC7B1182687}"/>
    <hyperlink ref="F199" r:id="rId802" display="http://maps.google.com/?output=embed&amp;q=42.68635000,-70.81470000" xr:uid="{3A9957FF-C3DA-4FB4-82C1-AA9F495DC851}"/>
    <hyperlink ref="G199" r:id="rId803" display="http://maps.google.com/?output=embed&amp;q=42.68635000,-70.81470000" xr:uid="{43C5FAF5-B324-4507-A66D-62D26C7A33FC}"/>
    <hyperlink ref="P199" r:id="rId804" display="http://www.usharbormaster.com/secure/AuxAidReport_new.cfm?id=32300" xr:uid="{DE40B505-317D-4DC5-90E4-42594181325E}"/>
    <hyperlink ref="E200" r:id="rId805" display="http://www.usharbormaster.com/secure/auxview.cfm?recordid=32301" xr:uid="{6AFA929F-2AB9-459F-A7B8-AD4D4ED3405A}"/>
    <hyperlink ref="F200" r:id="rId806" display="http://maps.google.com/?output=embed&amp;q=42.68543333,-70.81571667" xr:uid="{9413BF1A-4DEA-4F40-8A5D-AD6F0F3E5FCE}"/>
    <hyperlink ref="G200" r:id="rId807" display="http://maps.google.com/?output=embed&amp;q=42.68543333,-70.81571667" xr:uid="{C5F50E54-1F41-45D2-BAA0-0122AC823DA3}"/>
    <hyperlink ref="P200" r:id="rId808" display="http://www.usharbormaster.com/secure/AuxAidReport_new.cfm?id=32301" xr:uid="{37C2494E-08BA-40FD-B5A5-19F57B18EC17}"/>
    <hyperlink ref="E201" r:id="rId809" display="http://www.usharbormaster.com/secure/auxview.cfm?recordid=32309" xr:uid="{F6A60D70-F5EC-4AD2-9700-8C8813DE5253}"/>
    <hyperlink ref="F201" r:id="rId810" display="http://maps.google.com/?output=embed&amp;q=42.68441667,-70.81696667" xr:uid="{805942ED-5F60-4C96-A8CC-87FDFF008CA3}"/>
    <hyperlink ref="G201" r:id="rId811" display="http://maps.google.com/?output=embed&amp;q=42.68441667,-70.81696667" xr:uid="{F3761548-20B9-43B8-B6C9-435C3595915C}"/>
    <hyperlink ref="P201" r:id="rId812" display="http://www.usharbormaster.com/secure/AuxAidReport_new.cfm?id=32309" xr:uid="{3CE6A626-A891-49AE-85E0-EEC67060496E}"/>
    <hyperlink ref="E202" r:id="rId813" display="http://www.usharbormaster.com/secure/auxview.cfm?recordid=32303" xr:uid="{E489A92A-4934-46B2-A96B-40B36297A87E}"/>
    <hyperlink ref="F202" r:id="rId814" display="http://maps.google.com/?output=embed&amp;q=42.69525000,-70.79653333" xr:uid="{02BF5CBB-A2CC-4ACC-B331-F68985FA999F}"/>
    <hyperlink ref="G202" r:id="rId815" display="http://maps.google.com/?output=embed&amp;q=42.69525000,-70.79653333" xr:uid="{67634EBA-A225-4D7D-A715-06DDF4551EAC}"/>
    <hyperlink ref="P202" r:id="rId816" display="http://www.usharbormaster.com/secure/AuxAidReport_new.cfm?id=32303" xr:uid="{B40DF18D-1340-42C0-8F94-1C3ACBF11886}"/>
    <hyperlink ref="E203" r:id="rId817" display="http://www.usharbormaster.com/secure/auxview.cfm?recordid=32293" xr:uid="{33D20314-EC05-4F9E-A89C-9EBFD5622D09}"/>
    <hyperlink ref="F203" r:id="rId818" display="http://maps.google.com/?output=embed&amp;q=42.69650000,-70.80190000" xr:uid="{C795B754-7D0B-483F-90F5-FFD674628E73}"/>
    <hyperlink ref="G203" r:id="rId819" display="http://maps.google.com/?output=embed&amp;q=42.69650000,-70.80190000" xr:uid="{3EC8CB05-BBD6-4D3E-A3D2-6291A15CA4C9}"/>
    <hyperlink ref="P203" r:id="rId820" display="http://www.usharbormaster.com/secure/AuxAidReport_new.cfm?id=32293" xr:uid="{5068729F-CDFD-49C0-A635-E93F915D338D}"/>
    <hyperlink ref="E204" r:id="rId821" display="http://www.usharbormaster.com/secure/auxview.cfm?recordid=32294" xr:uid="{F65F05DD-18AC-421B-9019-3C38CD448BE9}"/>
    <hyperlink ref="F204" r:id="rId822" display="http://maps.google.com/?output=embed&amp;q=42.69615000,-70.79693333" xr:uid="{806F1A6D-F53A-48B3-90DC-4FAF6B44F403}"/>
    <hyperlink ref="G204" r:id="rId823" display="http://maps.google.com/?output=embed&amp;q=42.69615000,-70.79693333" xr:uid="{41559E8A-507D-4454-A854-ECEF7D36291E}"/>
    <hyperlink ref="P204" r:id="rId824" display="http://www.usharbormaster.com/secure/AuxAidReport_new.cfm?id=32294" xr:uid="{13450CDC-9767-4825-AE44-54462F4C19EA}"/>
    <hyperlink ref="E205" r:id="rId825" display="http://www.usharbormaster.com/secure/auxview.cfm?recordid=32304" xr:uid="{C4C3D46E-5E0C-4749-A63E-32E40D7A939C}"/>
    <hyperlink ref="F205" r:id="rId826" display="http://maps.google.com/?output=embed&amp;q=42.69393333,-70.80480000" xr:uid="{584483B5-4C8E-4EBD-A1B8-DCC50B007A87}"/>
    <hyperlink ref="G205" r:id="rId827" display="http://maps.google.com/?output=embed&amp;q=42.69393333,-70.80480000" xr:uid="{1BB580AF-A749-4051-9B9A-3AB47DF8159F}"/>
    <hyperlink ref="P205" r:id="rId828" display="http://www.usharbormaster.com/secure/AuxAidReport_new.cfm?id=32304" xr:uid="{7C7889D7-A2D8-4D45-B6D1-CFBD592180FB}"/>
    <hyperlink ref="E206" r:id="rId829" display="http://www.usharbormaster.com/secure/auxview.cfm?recordid=32295" xr:uid="{4971726F-1D5E-4D2A-8526-D73407645CA6}"/>
    <hyperlink ref="F206" r:id="rId830" display="http://maps.google.com/?output=embed&amp;q=42.69321667,-70.80501667" xr:uid="{0FF9CB44-F85E-4913-94CC-2E73B95534C9}"/>
    <hyperlink ref="G206" r:id="rId831" display="http://maps.google.com/?output=embed&amp;q=42.69321667,-70.80501667" xr:uid="{12E982C3-7F5F-41F9-B337-7727F807CA55}"/>
    <hyperlink ref="P206" r:id="rId832" display="http://www.usharbormaster.com/secure/AuxAidReport_new.cfm?id=32295" xr:uid="{CF4312FB-D107-42C1-B784-D57D6A973A53}"/>
    <hyperlink ref="E207" r:id="rId833" display="http://www.usharbormaster.com/secure/auxview.cfm?recordid=32314" xr:uid="{58C4C6F1-E168-4D4D-9514-49ED4B736EC7}"/>
    <hyperlink ref="F207" r:id="rId834" display="http://maps.google.com/?output=embed&amp;q=42.69276667,-70.78613333" xr:uid="{FDAB9BC3-B7B7-4625-A45F-F60B55551535}"/>
    <hyperlink ref="G207" r:id="rId835" display="http://maps.google.com/?output=embed&amp;q=42.69276667,-70.78613333" xr:uid="{9DC74C72-6F74-4CEA-B3DE-6FE4AA8B534E}"/>
    <hyperlink ref="P207" r:id="rId836" display="http://www.usharbormaster.com/secure/AuxAidReport_new.cfm?id=32314" xr:uid="{95F8B9BC-86FE-466C-815B-E563DF1887DC}"/>
    <hyperlink ref="E208" r:id="rId837" display="http://www.usharbormaster.com/secure/auxview.cfm?recordid=32315" xr:uid="{C8762C36-08C5-409B-9A3C-EAE9376A993A}"/>
    <hyperlink ref="F208" r:id="rId838" display="http://maps.google.com/?output=embed&amp;q=42.69596667,-70.78690000" xr:uid="{A3F0FAC6-113B-4DD3-8603-C6D4361A4AEE}"/>
    <hyperlink ref="G208" r:id="rId839" display="http://maps.google.com/?output=embed&amp;q=42.69596667,-70.78690000" xr:uid="{DC314635-76E3-43EE-853E-9D8E9EF71771}"/>
    <hyperlink ref="P208" r:id="rId840" display="http://www.usharbormaster.com/secure/AuxAidReport_new.cfm?id=32315" xr:uid="{CF66144D-7268-403E-AEB4-F97023CB775D}"/>
    <hyperlink ref="E209" r:id="rId841" display="http://www.usharbormaster.com/secure/auxview.cfm?recordid=32316" xr:uid="{D0145719-9808-4052-AAE6-0B645631C9AE}"/>
    <hyperlink ref="F209" r:id="rId842" display="http://maps.google.com/?output=embed&amp;q=42.68276667,-70.82056667" xr:uid="{BAEB3203-DDD0-4280-A024-36458E02B0A4}"/>
    <hyperlink ref="G209" r:id="rId843" display="http://maps.google.com/?output=embed&amp;q=42.68276667,-70.82056667" xr:uid="{5398B845-2E62-4111-B819-DED298F939A3}"/>
    <hyperlink ref="P209" r:id="rId844" display="http://www.usharbormaster.com/secure/AuxAidReport_new.cfm?id=32316" xr:uid="{EA5C1566-B287-4DD2-B56E-E8053E53B129}"/>
    <hyperlink ref="E210" r:id="rId845" display="http://www.usharbormaster.com/secure/auxview.cfm?recordid=25172" xr:uid="{21A27A48-0D04-48A8-BBE8-DF94EDF9C72C}"/>
    <hyperlink ref="F210" r:id="rId846" display="http://maps.google.com/?output=embed&amp;q=42.39027778,-71.05286111" xr:uid="{5B8DC9A2-4278-47DF-A76E-BC8B222D063F}"/>
    <hyperlink ref="G210" r:id="rId847" display="http://maps.google.com/?output=embed&amp;q=42.39027778,-71.05286111" xr:uid="{A0FD2CD6-A97B-4368-BC1C-C6CA0FFB1C01}"/>
    <hyperlink ref="P210" r:id="rId848" display="http://www.usharbormaster.com/secure/AuxAidReport_new.cfm?id=25172" xr:uid="{8EEA613E-602B-41EE-8A86-CF5DE6304CB9}"/>
    <hyperlink ref="E211" r:id="rId849" display="http://www.usharbormaster.com/secure/auxview.cfm?recordid=25173" xr:uid="{FAB1BB7A-38A0-41C6-8679-909764779F7F}"/>
    <hyperlink ref="F211" r:id="rId850" display="http://maps.google.com/?output=embed&amp;q=42.39144444,-71.05113889" xr:uid="{BCCEFBF6-5926-4967-A724-1FC6D071E413}"/>
    <hyperlink ref="G211" r:id="rId851" display="http://maps.google.com/?output=embed&amp;q=42.39144444,-71.05113889" xr:uid="{4213649D-0137-4E24-8CFC-2B1022EFE569}"/>
    <hyperlink ref="P211" r:id="rId852" display="http://www.usharbormaster.com/secure/AuxAidReport_new.cfm?id=25173" xr:uid="{C8C6CCB3-091A-49E7-814C-3892D3712EDF}"/>
    <hyperlink ref="E212" r:id="rId853" display="http://www.usharbormaster.com/secure/auxview.cfm?recordid=30699" xr:uid="{07F31532-8330-4EC4-B7BF-0507CC5C2E41}"/>
    <hyperlink ref="F212" r:id="rId854" display="http://maps.google.com/?output=embed&amp;q=42.83647222,-70.89975000" xr:uid="{36443631-16DB-4FA6-909C-F7C9BF17E775}"/>
    <hyperlink ref="G212" r:id="rId855" display="http://maps.google.com/?output=embed&amp;q=42.83647222,-70.89975000" xr:uid="{E87ED042-1DF4-4885-BEB7-0FE2B9CB503B}"/>
    <hyperlink ref="P212" r:id="rId856" display="http://www.usharbormaster.com/secure/AuxAidReport_new.cfm?id=30699" xr:uid="{BF27DEAA-03C3-4713-B4F8-2B298C12BE07}"/>
    <hyperlink ref="E213" r:id="rId857" display="http://www.usharbormaster.com/secure/auxview.cfm?recordid=29054" xr:uid="{D595EC3D-2770-442B-AEF1-3643400DA730}"/>
    <hyperlink ref="F213" r:id="rId858" display="http://maps.google.com/?output=embed&amp;q=42.64191944,-70.68654444" xr:uid="{0D68DA36-5BCF-4380-9FB3-037D73309E6B}"/>
    <hyperlink ref="G213" r:id="rId859" display="http://maps.google.com/?output=embed&amp;q=42.64191944,-70.68654444" xr:uid="{4FCE5007-76B4-4FA8-9482-D78FBDA7764C}"/>
    <hyperlink ref="P213" r:id="rId860" display="http://www.usharbormaster.com/secure/AuxAidReport_new.cfm?id=29054" xr:uid="{6CC41FAE-BF9D-46DF-871C-B11DA62C4F53}"/>
    <hyperlink ref="E214" r:id="rId861" display="http://www.usharbormaster.com/secure/auxview.cfm?recordid=29055" xr:uid="{9B818AB5-DBEE-4966-9345-8FF9915B39BD}"/>
    <hyperlink ref="F214" r:id="rId862" display="http://maps.google.com/?output=embed&amp;q=42.63701944,-70.69843611" xr:uid="{20A69F84-F54C-4E3D-85CA-94CC048F0B98}"/>
    <hyperlink ref="G214" r:id="rId863" display="http://maps.google.com/?output=embed&amp;q=42.63701944,-70.69843611" xr:uid="{D5D4E649-5F95-42A1-A2F9-C641F17B09E1}"/>
    <hyperlink ref="P214" r:id="rId864" display="http://www.usharbormaster.com/secure/AuxAidReport_new.cfm?id=29055" xr:uid="{233F040B-E097-4D34-AC16-F58AAF3FC3E6}"/>
    <hyperlink ref="E215" r:id="rId865" display="http://www.usharbormaster.com/secure/auxview.cfm?recordid=30701" xr:uid="{F88B1E35-CAF5-43C6-9D79-2DCB73A636DD}"/>
    <hyperlink ref="F215" r:id="rId866" display="http://maps.google.com/?output=embed&amp;q=42.81777778,-70.83027778" xr:uid="{7707AA85-0AA8-4313-AC8C-D6D65C4984D6}"/>
    <hyperlink ref="G215" r:id="rId867" display="http://maps.google.com/?output=embed&amp;q=42.81777778,-70.83027778" xr:uid="{3E58570F-BEB4-4E58-B34C-3C4F92C059FF}"/>
    <hyperlink ref="P215" r:id="rId868" display="http://www.usharbormaster.com/secure/AuxAidReport_new.cfm?id=30701" xr:uid="{B66F3862-E2CB-44B4-9E7F-E2495CC1A053}"/>
    <hyperlink ref="E216" r:id="rId869" display="http://www.usharbormaster.com/secure/auxview.cfm?recordid=25604" xr:uid="{7B466ABE-1A90-4345-B206-EE206BB60BB0}"/>
    <hyperlink ref="F216" r:id="rId870" display="http://maps.google.com/?output=embed&amp;q=41.99803611,-70.67548056" xr:uid="{E1E11D1C-7380-4BB9-B8AC-C0B8B849FCEB}"/>
    <hyperlink ref="G216" r:id="rId871" display="http://maps.google.com/?output=embed&amp;q=41.99803611,-70.67548056" xr:uid="{162A5680-05AC-4DA8-8A86-057DEBDFF7DA}"/>
    <hyperlink ref="P216" r:id="rId872" display="http://www.usharbormaster.com/secure/AuxAidReport_new.cfm?id=25604" xr:uid="{4F4B130B-7436-4053-BF05-00C9F586C19A}"/>
    <hyperlink ref="E217" r:id="rId873" display="http://www.usharbormaster.com/secure/auxview.cfm?recordid=25606" xr:uid="{13AE910B-1A18-46EE-80F8-99174B615DAB}"/>
    <hyperlink ref="F217" r:id="rId874" display="http://maps.google.com/?output=embed&amp;q=42.00138889,-70.67650000" xr:uid="{D4C6F1BF-EBAD-4837-BB3B-7C985ED0FAA1}"/>
    <hyperlink ref="G217" r:id="rId875" display="http://maps.google.com/?output=embed&amp;q=42.00138889,-70.67650000" xr:uid="{972E29BF-3B24-4087-A085-3F0B8462DC94}"/>
    <hyperlink ref="P217" r:id="rId876" display="http://www.usharbormaster.com/secure/AuxAidReport_new.cfm?id=25606" xr:uid="{61205032-A44A-46FE-A16E-B5D3F46EDF8C}"/>
    <hyperlink ref="E218" r:id="rId877" display="http://www.usharbormaster.com/secure/auxview.cfm?recordid=25607" xr:uid="{92B42BBB-082D-489A-BFFC-4D4E6712C82C}"/>
    <hyperlink ref="F218" r:id="rId878" display="http://maps.google.com/?output=embed&amp;q=42.00166667,-70.67650000" xr:uid="{AA49640F-8FC9-4002-9C87-DAC04AF813FE}"/>
    <hyperlink ref="G218" r:id="rId879" display="http://maps.google.com/?output=embed&amp;q=42.00166667,-70.67650000" xr:uid="{C6736B36-4EBC-41D8-8925-1937F6BE1A2E}"/>
    <hyperlink ref="P218" r:id="rId880" display="http://www.usharbormaster.com/secure/AuxAidReport_new.cfm?id=25607" xr:uid="{06BA8E16-0F6E-496D-A47A-7507FF2C5464}"/>
    <hyperlink ref="E219" r:id="rId881" display="http://www.usharbormaster.com/secure/auxview.cfm?recordid=25608" xr:uid="{418C1582-134F-465F-AEE9-8DD2AC8E5311}"/>
    <hyperlink ref="F219" r:id="rId882" display="http://maps.google.com/?output=embed&amp;q=42.00450000,-70.68341667" xr:uid="{9C266999-CE9F-45DC-AF11-4FB660C6FF41}"/>
    <hyperlink ref="G219" r:id="rId883" display="http://maps.google.com/?output=embed&amp;q=42.00450000,-70.68341667" xr:uid="{D5199759-0FB2-4286-B926-FC98178CF0CA}"/>
    <hyperlink ref="P219" r:id="rId884" display="http://www.usharbormaster.com/secure/AuxAidReport_new.cfm?id=25608" xr:uid="{C94C6CBF-3BFC-47AF-8286-47BC8A93D844}"/>
    <hyperlink ref="E220" r:id="rId885" display="http://www.usharbormaster.com/secure/auxview.cfm?recordid=25609" xr:uid="{78DE0DBD-3CF9-4888-9835-433BE0BF78F2}"/>
    <hyperlink ref="F220" r:id="rId886" display="http://maps.google.com/?output=embed&amp;q=42.00438889,-70.68452778" xr:uid="{BEF9E24D-1B1D-4CC1-AE10-198839F1E512}"/>
    <hyperlink ref="G220" r:id="rId887" display="http://maps.google.com/?output=embed&amp;q=42.00438889,-70.68452778" xr:uid="{4D139094-1F5A-4517-BFE4-D0264DC0DCBC}"/>
    <hyperlink ref="P220" r:id="rId888" display="http://www.usharbormaster.com/secure/AuxAidReport_new.cfm?id=25609" xr:uid="{0E1ABD85-8C8C-4219-A8BC-F6D9B74A20CD}"/>
    <hyperlink ref="E221" r:id="rId889" display="http://www.usharbormaster.com/secure/auxview.cfm?recordid=23673" xr:uid="{9D16843A-7635-4266-8F15-47A3F790CB46}"/>
    <hyperlink ref="F221" r:id="rId890" display="http://maps.google.com/?output=embed&amp;q=41.99294444,-70.66077778" xr:uid="{F822B5D3-9597-43BC-B0AC-1E3533A93BC7}"/>
    <hyperlink ref="G221" r:id="rId891" display="http://maps.google.com/?output=embed&amp;q=41.99294444,-70.66077778" xr:uid="{7AFBF7B4-C2C9-4745-9CE1-6F78711A1CC3}"/>
    <hyperlink ref="P221" r:id="rId892" display="http://www.usharbormaster.com/secure/AuxAidReport_new.cfm?id=23673" xr:uid="{1609910D-A208-4B42-BB3D-61B2DFBBE45E}"/>
    <hyperlink ref="E222" r:id="rId893" display="http://www.usharbormaster.com/secure/auxview.cfm?recordid=25610" xr:uid="{3166BE6D-F107-4012-8B06-D3507188BCB5}"/>
    <hyperlink ref="F222" r:id="rId894" display="http://maps.google.com/?output=embed&amp;q=42.00577778,-70.68922222" xr:uid="{D1554413-87E9-43AB-9C82-4A5D8B0C7297}"/>
    <hyperlink ref="G222" r:id="rId895" display="http://maps.google.com/?output=embed&amp;q=42.00577778,-70.68922222" xr:uid="{D4AA4114-15EF-4814-A929-1035F15D62EB}"/>
    <hyperlink ref="P222" r:id="rId896" display="http://www.usharbormaster.com/secure/AuxAidReport_new.cfm?id=25610" xr:uid="{2547F15B-559F-479E-B59A-E3FA0760ABFD}"/>
    <hyperlink ref="E223" r:id="rId897" display="http://www.usharbormaster.com/secure/auxview.cfm?recordid=25611" xr:uid="{5DC2839C-E2C6-4D88-B56A-5ECFE504138B}"/>
    <hyperlink ref="F223" r:id="rId898" display="http://maps.google.com/?output=embed&amp;q=42.00733333,-70.69211111" xr:uid="{CFAF57C7-0943-4751-92CB-944B2866866A}"/>
    <hyperlink ref="G223" r:id="rId899" display="http://maps.google.com/?output=embed&amp;q=42.00733333,-70.69211111" xr:uid="{D9E2C3DE-44B5-43C7-B9DC-1B191A50548D}"/>
    <hyperlink ref="P223" r:id="rId900" display="http://www.usharbormaster.com/secure/AuxAidReport_new.cfm?id=25611" xr:uid="{143EF844-9851-40B6-AF33-D26B504F8E96}"/>
    <hyperlink ref="E224" r:id="rId901" display="http://www.usharbormaster.com/secure/auxview.cfm?recordid=25612" xr:uid="{64A4B5E5-CB5B-4F08-9FF7-DE22D75A94C9}"/>
    <hyperlink ref="F224" r:id="rId902" display="http://maps.google.com/?output=embed&amp;q=42.00741667,-70.69491667" xr:uid="{DDFDFA02-8BEF-4C0E-9709-9A6D45EDEE18}"/>
    <hyperlink ref="G224" r:id="rId903" display="http://maps.google.com/?output=embed&amp;q=42.00741667,-70.69491667" xr:uid="{D14B772D-714E-4C9A-AE12-DCC00D8269D6}"/>
    <hyperlink ref="P224" r:id="rId904" display="http://www.usharbormaster.com/secure/AuxAidReport_new.cfm?id=25612" xr:uid="{7D19456B-A0FC-4378-B39C-0DC1D8C45592}"/>
    <hyperlink ref="E225" r:id="rId905" display="http://www.usharbormaster.com/secure/auxview.cfm?recordid=25613" xr:uid="{2A24BBC6-8E5A-45B0-A3B9-7A0D85D3E6E7}"/>
    <hyperlink ref="F225" r:id="rId906" display="http://maps.google.com/?output=embed&amp;q=42.00633333,-70.69786111" xr:uid="{7E38A0DF-7745-489C-B950-594BDBD9A2DB}"/>
    <hyperlink ref="G225" r:id="rId907" display="http://maps.google.com/?output=embed&amp;q=42.00633333,-70.69786111" xr:uid="{1402A348-AB79-4026-A1F4-C35EE6E5704E}"/>
    <hyperlink ref="P225" r:id="rId908" display="http://www.usharbormaster.com/secure/AuxAidReport_new.cfm?id=25613" xr:uid="{558AB297-FE54-4D1C-A9BA-F97265269F66}"/>
    <hyperlink ref="E226" r:id="rId909" display="http://www.usharbormaster.com/secure/auxview.cfm?recordid=25614" xr:uid="{57F40E35-BB0C-4284-833A-03A7AC277EEF}"/>
    <hyperlink ref="F226" r:id="rId910" display="http://maps.google.com/?output=embed&amp;q=42.00577778,-70.70077778" xr:uid="{5113B6CE-9340-468E-8436-CED320E0DECD}"/>
    <hyperlink ref="G226" r:id="rId911" display="http://maps.google.com/?output=embed&amp;q=42.00577778,-70.70077778" xr:uid="{544C0D92-57E0-4229-A2EF-66C02C820DC9}"/>
    <hyperlink ref="P226" r:id="rId912" display="http://www.usharbormaster.com/secure/AuxAidReport_new.cfm?id=25614" xr:uid="{FE40DB62-2348-439B-97F2-27392E4420DF}"/>
    <hyperlink ref="E227" r:id="rId913" display="http://www.usharbormaster.com/secure/auxview.cfm?recordid=25615" xr:uid="{5DED7C66-09CB-480F-B4DC-73E0B8B1C94C}"/>
    <hyperlink ref="F227" r:id="rId914" display="http://maps.google.com/?output=embed&amp;q=42.00408333,-70.70269444" xr:uid="{7C58B997-CF54-4EE6-8DF5-E87DFC3C05F6}"/>
    <hyperlink ref="G227" r:id="rId915" display="http://maps.google.com/?output=embed&amp;q=42.00408333,-70.70269444" xr:uid="{E63D8333-2D28-449C-A09B-0F65399F3A85}"/>
    <hyperlink ref="P227" r:id="rId916" display="http://www.usharbormaster.com/secure/AuxAidReport_new.cfm?id=25615" xr:uid="{6B83E957-480D-4C4F-80F3-6C58E07D84FB}"/>
    <hyperlink ref="E228" r:id="rId917" display="http://www.usharbormaster.com/secure/auxview.cfm?recordid=25616" xr:uid="{5BCC1DDA-803F-4BEC-AFEB-C68722FEB0E0}"/>
    <hyperlink ref="F228" r:id="rId918" display="http://maps.google.com/?output=embed&amp;q=42.00311111,-70.70358333" xr:uid="{B1126F90-7089-4264-8963-64DB4049D3BA}"/>
    <hyperlink ref="G228" r:id="rId919" display="http://maps.google.com/?output=embed&amp;q=42.00311111,-70.70358333" xr:uid="{1505A98A-F1CC-4F80-860D-3AE571C3B781}"/>
    <hyperlink ref="P228" r:id="rId920" display="http://www.usharbormaster.com/secure/AuxAidReport_new.cfm?id=25616" xr:uid="{8E8D15A8-3348-4ABA-9808-655BA7231064}"/>
    <hyperlink ref="E229" r:id="rId921" display="http://www.usharbormaster.com/secure/auxview.cfm?recordid=25617" xr:uid="{3129A162-BA00-491E-93EB-80262D6054A8}"/>
    <hyperlink ref="F229" r:id="rId922" display="http://maps.google.com/?output=embed&amp;q=42.00258333,-70.70480556" xr:uid="{3F8750ED-789C-4727-96A9-BF8CBF259B44}"/>
    <hyperlink ref="G229" r:id="rId923" display="http://maps.google.com/?output=embed&amp;q=42.00258333,-70.70480556" xr:uid="{138293D2-497B-48FF-A0AA-1F45DD4CE4C8}"/>
    <hyperlink ref="P229" r:id="rId924" display="http://www.usharbormaster.com/secure/AuxAidReport_new.cfm?id=25617" xr:uid="{79A9AECE-38FC-4060-98B4-EA4B1A80D8E5}"/>
    <hyperlink ref="E230" r:id="rId925" display="http://www.usharbormaster.com/secure/auxview.cfm?recordid=25618" xr:uid="{D7F06C35-0D75-4B5D-BC1A-5BAE2ADDB444}"/>
    <hyperlink ref="F230" r:id="rId926" display="http://maps.google.com/?output=embed&amp;q=42.00294444,-70.70611111" xr:uid="{AA2B6546-CBA3-4C75-9724-76A4D50964B3}"/>
    <hyperlink ref="G230" r:id="rId927" display="http://maps.google.com/?output=embed&amp;q=42.00294444,-70.70611111" xr:uid="{8E3778B9-B709-4761-B2CD-B06E673A1D00}"/>
    <hyperlink ref="P230" r:id="rId928" display="http://www.usharbormaster.com/secure/AuxAidReport_new.cfm?id=25618" xr:uid="{49337052-3D66-413E-9089-0EDAE3B93EDC}"/>
    <hyperlink ref="E231" r:id="rId929" display="http://www.usharbormaster.com/secure/auxview.cfm?recordid=25620" xr:uid="{3A69B410-191A-4E67-8716-E076E8D4195E}"/>
    <hyperlink ref="F231" r:id="rId930" display="http://maps.google.com/?output=embed&amp;q=42.00319444,-70.70688889" xr:uid="{92F6E221-C8BC-4D9D-B779-CCA38ADA4FF0}"/>
    <hyperlink ref="G231" r:id="rId931" display="http://maps.google.com/?output=embed&amp;q=42.00319444,-70.70688889" xr:uid="{5EFBE117-A3D4-4CF3-95DB-2CA0A3CF28B0}"/>
    <hyperlink ref="P231" r:id="rId932" display="http://www.usharbormaster.com/secure/AuxAidReport_new.cfm?id=25620" xr:uid="{E08D1692-D247-4231-B819-6E92A0261165}"/>
    <hyperlink ref="E232" r:id="rId933" display="http://www.usharbormaster.com/secure/auxview.cfm?recordid=23674" xr:uid="{D49C8444-1A5F-4EEE-B634-AE2322D15A18}"/>
    <hyperlink ref="F232" r:id="rId934" display="http://maps.google.com/?output=embed&amp;q=41.99491667,-70.66486111" xr:uid="{FC7CE0C3-0AF4-4416-9F76-52315BF5CDA3}"/>
    <hyperlink ref="G232" r:id="rId935" display="http://maps.google.com/?output=embed&amp;q=41.99491667,-70.66486111" xr:uid="{42BB8AF5-9642-4C5B-888F-1E8CD8C557C3}"/>
    <hyperlink ref="P232" r:id="rId936" display="http://www.usharbormaster.com/secure/AuxAidReport_new.cfm?id=23674" xr:uid="{B3A6C77D-C676-4C61-819A-7C9A9F9177D4}"/>
    <hyperlink ref="E233" r:id="rId937" display="http://www.usharbormaster.com/secure/auxview.cfm?recordid=25621" xr:uid="{3FC0294F-32F1-4E3E-9117-CF025E90DC28}"/>
    <hyperlink ref="F233" r:id="rId938" display="http://maps.google.com/?output=embed&amp;q=42.00300000,-70.70833333" xr:uid="{B1B6B6D4-5282-4A7E-B014-CFD75CD75737}"/>
    <hyperlink ref="G233" r:id="rId939" display="http://maps.google.com/?output=embed&amp;q=42.00300000,-70.70833333" xr:uid="{15F5C9C9-3B3E-4640-84F1-F83F4EB765D4}"/>
    <hyperlink ref="P233" r:id="rId940" display="http://www.usharbormaster.com/secure/AuxAidReport_new.cfm?id=25621" xr:uid="{4CD2BB3F-02E8-4D15-B796-8619388D3277}"/>
    <hyperlink ref="E234" r:id="rId941" display="http://www.usharbormaster.com/secure/auxview.cfm?recordid=36705" xr:uid="{93937E02-4402-430B-95B9-1E8DCBCDCED6}"/>
    <hyperlink ref="F234" r:id="rId942" display="http://maps.google.com/?output=embed&amp;q=42.00269444,-70.70916667" xr:uid="{5BABCD26-FC45-4FB7-B8E9-8071CDF0F250}"/>
    <hyperlink ref="G234" r:id="rId943" display="http://maps.google.com/?output=embed&amp;q=42.00269444,-70.70916667" xr:uid="{18F5D544-FFED-4F90-B04B-44754DD69CB7}"/>
    <hyperlink ref="P234" r:id="rId944" display="http://www.usharbormaster.com/secure/AuxAidReport_new.cfm?id=36705" xr:uid="{8ED748B0-18C7-44C4-B8A6-5757BE9870FA}"/>
    <hyperlink ref="E235" r:id="rId945" display="http://www.usharbormaster.com/secure/auxview.cfm?recordid=23675" xr:uid="{ACCA7C4A-B18D-4102-8243-0E5C8A56816D}"/>
    <hyperlink ref="F235" r:id="rId946" display="http://maps.google.com/?output=embed&amp;q=41.99650000,-70.66941667" xr:uid="{29FD1817-3AF6-4986-A2DF-44F2FA3CBE3C}"/>
    <hyperlink ref="G235" r:id="rId947" display="http://maps.google.com/?output=embed&amp;q=41.99650000,-70.66941667" xr:uid="{020D73C4-4B3F-4F4C-82B7-FEC6B4E6AE34}"/>
    <hyperlink ref="P235" r:id="rId948" display="http://www.usharbormaster.com/secure/AuxAidReport_new.cfm?id=23675" xr:uid="{ABB855FD-64BA-4C62-B409-71A5361ABF8B}"/>
    <hyperlink ref="E236" r:id="rId949" display="http://www.usharbormaster.com/secure/auxview.cfm?recordid=25603" xr:uid="{076F854C-665C-4C96-96CF-FFF34203BD52}"/>
    <hyperlink ref="F236" r:id="rId950" display="http://maps.google.com/?output=embed&amp;q=41.99772222,-70.67247222" xr:uid="{D77AC4E1-F2EE-4615-8418-7C16E81F1378}"/>
    <hyperlink ref="G236" r:id="rId951" display="http://maps.google.com/?output=embed&amp;q=41.99772222,-70.67247222" xr:uid="{A2A99E39-D675-48F8-B987-7C7EABECAE52}"/>
    <hyperlink ref="P236" r:id="rId952" display="http://www.usharbormaster.com/secure/AuxAidReport_new.cfm?id=25603" xr:uid="{3FCF471C-7B2A-4FBE-809B-A0598F197561}"/>
    <hyperlink ref="E237" r:id="rId953" display="http://www.usharbormaster.com/secure/auxview.cfm?recordid=25602" xr:uid="{6CA84C89-031C-4283-8BCA-FDCE370E6294}"/>
    <hyperlink ref="F237" r:id="rId954" display="http://maps.google.com/?output=embed&amp;q=42.00225000,-70.70888889" xr:uid="{57D418C6-9296-4098-BC65-6C7AA3B47A2B}"/>
    <hyperlink ref="G237" r:id="rId955" display="http://maps.google.com/?output=embed&amp;q=42.00225000,-70.70888889" xr:uid="{332A290D-A465-41CA-94F5-ABC457011345}"/>
    <hyperlink ref="P237" r:id="rId956" display="http://www.usharbormaster.com/secure/AuxAidReport_new.cfm?id=25602" xr:uid="{00045082-E036-4FFA-8004-83AA28A82156}"/>
    <hyperlink ref="E238" r:id="rId957" display="http://www.usharbormaster.com/secure/auxview.cfm?recordid=44661" xr:uid="{42AE2645-2B9B-4068-9A32-71EC7435489D}"/>
    <hyperlink ref="F238" r:id="rId958" display="http://maps.google.com/?output=embed&amp;q=42.65962778,-70.68201111" xr:uid="{C5F80601-12FA-445D-A754-1E79F0314521}"/>
    <hyperlink ref="G238" r:id="rId959" display="http://maps.google.com/?output=embed&amp;q=42.65962778,-70.68201111" xr:uid="{7CB42FEF-1E81-479C-8F5A-3648D6FB4F7D}"/>
    <hyperlink ref="P238" r:id="rId960" display="http://www.usharbormaster.com/secure/AuxAidReport_new.cfm?id=44661" xr:uid="{63C3E9B1-12C9-4F4B-BFDD-AE1E62FD1BAE}"/>
    <hyperlink ref="E239" r:id="rId961" display="http://www.usharbormaster.com/secure/auxview.cfm?recordid=29043" xr:uid="{1D95CAC3-F3D0-4B71-972D-59598A8B7FB8}"/>
    <hyperlink ref="F239" r:id="rId962" display="http://maps.google.com/?output=embed&amp;q=42.62308889,-70.69949722" xr:uid="{22F5E67E-A954-4DDD-90A0-7FB2EB98DC22}"/>
    <hyperlink ref="G239" r:id="rId963" display="http://maps.google.com/?output=embed&amp;q=42.62308889,-70.69949722" xr:uid="{EA2CEF0E-C33F-4769-BFC7-7E55AFBF2E64}"/>
    <hyperlink ref="P239" r:id="rId964" display="http://www.usharbormaster.com/secure/AuxAidReport_new.cfm?id=29043" xr:uid="{AA9B9D2F-08C9-41DE-9074-D296B223D8C8}"/>
    <hyperlink ref="E240" r:id="rId965" display="http://www.usharbormaster.com/secure/auxview.cfm?recordid=29051" xr:uid="{3A7DDA93-E484-4977-BCD6-42171FD4C698}"/>
    <hyperlink ref="F240" r:id="rId966" display="http://maps.google.com/?output=embed&amp;q=42.63241944,-70.69791944" xr:uid="{BCE3A9DA-886F-4D39-B957-A18F93BA00B6}"/>
    <hyperlink ref="G240" r:id="rId967" display="http://maps.google.com/?output=embed&amp;q=42.63241944,-70.69791944" xr:uid="{535063A0-BB3D-49C7-B86D-67303AF93A3E}"/>
    <hyperlink ref="P240" r:id="rId968" display="http://www.usharbormaster.com/secure/AuxAidReport_new.cfm?id=29051" xr:uid="{AE84E161-4DB8-4048-8B11-E527AE13FB9D}"/>
    <hyperlink ref="E241" r:id="rId969" display="http://www.usharbormaster.com/secure/auxview.cfm?recordid=27213" xr:uid="{F60621D2-16CC-4362-B498-B4FF7AE6F2D6}"/>
    <hyperlink ref="F241" r:id="rId970" display="http://maps.google.com/?output=embed&amp;q=42.37438333,-71.01240000" xr:uid="{B11F7B84-5777-418E-A73F-3C8824011CE6}"/>
    <hyperlink ref="G241" r:id="rId971" display="http://maps.google.com/?output=embed&amp;q=42.37438333,-71.01240000" xr:uid="{6DFE88C7-14AE-4289-BA66-06FDF5416A75}"/>
    <hyperlink ref="P241" r:id="rId972" display="http://www.usharbormaster.com/secure/AuxAidReport_new.cfm?id=27213" xr:uid="{1304DE0C-8DFF-498F-97A3-FCCE4ABE09FE}"/>
    <hyperlink ref="E242" r:id="rId973" display="http://www.usharbormaster.com/secure/auxview.cfm?recordid=27223" xr:uid="{6DAEE819-3026-4C3F-BB10-9FAECD69F665}"/>
    <hyperlink ref="F242" r:id="rId974" display="http://maps.google.com/?output=embed&amp;q=42.37291667,-70.99891667" xr:uid="{306AABBF-9DF2-423F-B62B-2695E3EE0409}"/>
    <hyperlink ref="G242" r:id="rId975" display="http://maps.google.com/?output=embed&amp;q=42.37291667,-70.99891667" xr:uid="{DB53D670-B346-427F-ABBB-D68A028FC871}"/>
    <hyperlink ref="P242" r:id="rId976" display="http://www.usharbormaster.com/secure/AuxAidReport_new.cfm?id=27223" xr:uid="{E3E95B4C-6C80-457F-871B-E24130E9B206}"/>
    <hyperlink ref="E243" r:id="rId977" display="http://www.usharbormaster.com/secure/auxview.cfm?recordid=27224" xr:uid="{938FD2E3-67AC-4481-91CD-247CED9C2B6D}"/>
    <hyperlink ref="F243" r:id="rId978" display="http://maps.google.com/?output=embed&amp;q=42.37001667,-70.99926667" xr:uid="{842C145F-D0C3-4226-A859-F1CD0DBD0D83}"/>
    <hyperlink ref="G243" r:id="rId979" display="http://maps.google.com/?output=embed&amp;q=42.37001667,-70.99926667" xr:uid="{5AA33F9B-D831-493A-BF40-4A474C01DE75}"/>
    <hyperlink ref="P243" r:id="rId980" display="http://www.usharbormaster.com/secure/AuxAidReport_new.cfm?id=27224" xr:uid="{5841E12A-66A2-4126-B741-583EDA52A787}"/>
    <hyperlink ref="E244" r:id="rId981" display="http://www.usharbormaster.com/secure/auxview.cfm?recordid=27225" xr:uid="{E68A18FD-7EBB-42A4-B92B-05BEB354A165}"/>
    <hyperlink ref="F244" r:id="rId982" display="http://maps.google.com/?output=embed&amp;q=42.36793333,-70.99773333" xr:uid="{AB240BDA-AE5E-4E9F-84D2-C59071B2FB14}"/>
    <hyperlink ref="G244" r:id="rId983" display="http://maps.google.com/?output=embed&amp;q=42.36793333,-70.99773333" xr:uid="{A5A591DA-A28D-41E5-A9B0-605B793525D5}"/>
    <hyperlink ref="P244" r:id="rId984" display="http://www.usharbormaster.com/secure/AuxAidReport_new.cfm?id=27225" xr:uid="{F1DB9A0D-EEC7-4866-8221-24BAF24B70E8}"/>
    <hyperlink ref="E245" r:id="rId985" display="http://www.usharbormaster.com/secure/auxview.cfm?recordid=27226" xr:uid="{CEA486B6-B9C0-46E3-BF42-9A237B568DC9}"/>
    <hyperlink ref="F245" r:id="rId986" display="http://maps.google.com/?output=embed&amp;q=42.36600000,-70.99526667" xr:uid="{30CCD834-19C7-448B-A11D-5732EE91D2B3}"/>
    <hyperlink ref="G245" r:id="rId987" display="http://maps.google.com/?output=embed&amp;q=42.36600000,-70.99526667" xr:uid="{A396215A-410D-4C5F-A07D-9165FBE707B6}"/>
    <hyperlink ref="P245" r:id="rId988" display="http://www.usharbormaster.com/secure/AuxAidReport_new.cfm?id=27226" xr:uid="{02D7E5B3-3F6F-45EA-9D7F-DDA74DE93855}"/>
    <hyperlink ref="E246" r:id="rId989" display="http://www.usharbormaster.com/secure/auxview.cfm?recordid=27227" xr:uid="{28AC832B-66E3-42D9-B3BD-29726D8ACB6B}"/>
    <hyperlink ref="F246" r:id="rId990" display="http://maps.google.com/?output=embed&amp;q=42.36433333,-70.99175000" xr:uid="{C0513C6F-5A83-4C8D-955D-0124E07692F7}"/>
    <hyperlink ref="G246" r:id="rId991" display="http://maps.google.com/?output=embed&amp;q=42.36433333,-70.99175000" xr:uid="{A74FF2F9-EAE8-4EE2-970F-AE24448D44FE}"/>
    <hyperlink ref="P246" r:id="rId992" display="http://www.usharbormaster.com/secure/AuxAidReport_new.cfm?id=27227" xr:uid="{9ED4C2A0-FCB2-4374-823C-63FBBD97FBF6}"/>
    <hyperlink ref="E247" r:id="rId993" display="http://www.usharbormaster.com/secure/auxview.cfm?recordid=27228" xr:uid="{8E615476-4BE1-4551-8287-5A7201498997}"/>
    <hyperlink ref="F247" r:id="rId994" display="http://maps.google.com/?output=embed&amp;q=42.36291667,-70.98720000" xr:uid="{B070B75E-25E6-4A51-9C61-43A925170052}"/>
    <hyperlink ref="G247" r:id="rId995" display="http://maps.google.com/?output=embed&amp;q=42.36291667,-70.98720000" xr:uid="{732B96FA-D627-4DF4-9CAA-B32EB0DC32E6}"/>
    <hyperlink ref="P247" r:id="rId996" display="http://www.usharbormaster.com/secure/AuxAidReport_new.cfm?id=27228" xr:uid="{89EC5317-9C90-4895-878F-A1C010442EF5}"/>
    <hyperlink ref="E248" r:id="rId997" display="http://www.usharbormaster.com/secure/auxview.cfm?recordid=27229" xr:uid="{617C9806-3B6A-4FA7-A47D-854F1C21EA8F}"/>
    <hyperlink ref="F248" r:id="rId998" display="http://maps.google.com/?output=embed&amp;q=42.36033333,-70.98566667" xr:uid="{4D1603B1-8E07-4E38-8BB9-0FA0B5D55C4F}"/>
    <hyperlink ref="G248" r:id="rId999" display="http://maps.google.com/?output=embed&amp;q=42.36033333,-70.98566667" xr:uid="{FECC7326-0C1A-40A5-8214-1D73DBE03D70}"/>
    <hyperlink ref="P248" r:id="rId1000" display="http://www.usharbormaster.com/secure/AuxAidReport_new.cfm?id=27229" xr:uid="{0F414755-E414-4F91-81E0-70BD5FD69924}"/>
    <hyperlink ref="E249" r:id="rId1001" display="http://www.usharbormaster.com/secure/auxview.cfm?recordid=27230" xr:uid="{FF99C11E-7856-4B8C-8D8E-74C92D398738}"/>
    <hyperlink ref="F249" r:id="rId1002" display="http://maps.google.com/?output=embed&amp;q=42.35616667,-70.98711667" xr:uid="{86A2CAAF-B039-4B8B-BDA0-7B7F076B4B75}"/>
    <hyperlink ref="G249" r:id="rId1003" display="http://maps.google.com/?output=embed&amp;q=42.35616667,-70.98711667" xr:uid="{7BDB767B-EA51-47FA-9596-DAEDBCB7D24A}"/>
    <hyperlink ref="P249" r:id="rId1004" display="http://www.usharbormaster.com/secure/AuxAidReport_new.cfm?id=27230" xr:uid="{E75E39A6-566C-4EC6-8D82-1FF9FC995BF3}"/>
    <hyperlink ref="E250" r:id="rId1005" display="http://www.usharbormaster.com/secure/auxview.cfm?recordid=27231" xr:uid="{710B3612-BF94-47FA-9BD6-35A42F4A69D6}"/>
    <hyperlink ref="F250" r:id="rId1006" display="http://maps.google.com/?output=embed&amp;q=42.35260000,-70.99226667" xr:uid="{479666B6-C281-48E1-A66A-345113448E76}"/>
    <hyperlink ref="G250" r:id="rId1007" display="http://maps.google.com/?output=embed&amp;q=42.35260000,-70.99226667" xr:uid="{3A75E270-E6A9-403D-B0BB-160936743D37}"/>
    <hyperlink ref="P250" r:id="rId1008" display="http://www.usharbormaster.com/secure/AuxAidReport_new.cfm?id=27231" xr:uid="{81E1DB5E-129C-4C85-B0AE-5E9CA70101B3}"/>
    <hyperlink ref="E251" r:id="rId1009" display="http://www.usharbormaster.com/secure/auxview.cfm?recordid=27214" xr:uid="{25B22A06-AC2D-42B0-8316-F6904DA89106}"/>
    <hyperlink ref="F251" r:id="rId1010" display="http://maps.google.com/?output=embed&amp;q=42.37395000,-71.01086667" xr:uid="{B934C343-6E27-4A95-B530-3109B556908C}"/>
    <hyperlink ref="G251" r:id="rId1011" display="http://maps.google.com/?output=embed&amp;q=42.37395000,-71.01086667" xr:uid="{2827B05E-B551-4735-BD66-1DE048B66407}"/>
    <hyperlink ref="P251" r:id="rId1012" display="http://www.usharbormaster.com/secure/AuxAidReport_new.cfm?id=27214" xr:uid="{413DB6A4-DBE1-4680-9C66-93EDD18B100F}"/>
    <hyperlink ref="E252" r:id="rId1013" display="http://www.usharbormaster.com/secure/auxview.cfm?recordid=27232" xr:uid="{41CE4683-71EA-4DBE-9BAF-860CD1B68519}"/>
    <hyperlink ref="F252" r:id="rId1014" display="http://maps.google.com/?output=embed&amp;q=42.35056667,-70.99573333" xr:uid="{AD8E5B60-18CF-4F11-88D7-7F34EAFF6589}"/>
    <hyperlink ref="G252" r:id="rId1015" display="http://maps.google.com/?output=embed&amp;q=42.35056667,-70.99573333" xr:uid="{FCE3A2DA-619F-4752-8D86-7EB5777A32DD}"/>
    <hyperlink ref="P252" r:id="rId1016" display="http://www.usharbormaster.com/secure/AuxAidReport_new.cfm?id=27232" xr:uid="{6E608AF8-1982-4020-BDB5-61798824317A}"/>
    <hyperlink ref="E253" r:id="rId1017" display="http://www.usharbormaster.com/secure/auxview.cfm?recordid=27233" xr:uid="{5ECD9E20-7F11-4BA0-8730-7950E6684454}"/>
    <hyperlink ref="F253" r:id="rId1018" display="http://maps.google.com/?output=embed&amp;q=42.34983333,-70.99871667" xr:uid="{A26794BC-CD3F-4353-A2E7-AFC441688EDC}"/>
    <hyperlink ref="G253" r:id="rId1019" display="http://maps.google.com/?output=embed&amp;q=42.34983333,-70.99871667" xr:uid="{21ECBA8F-4A92-4F35-9AE1-0EFD1F1BDD79}"/>
    <hyperlink ref="P253" r:id="rId1020" display="http://www.usharbormaster.com/secure/AuxAidReport_new.cfm?id=27233" xr:uid="{B51D9F66-79C8-46C7-979F-C517014FEAA0}"/>
    <hyperlink ref="E254" r:id="rId1021" display="http://www.usharbormaster.com/secure/auxview.cfm?recordid=27234" xr:uid="{D28CD5A6-C33B-4808-A02A-EF0AF6EF0DEA}"/>
    <hyperlink ref="F254" r:id="rId1022" display="http://maps.google.com/?output=embed&amp;q=42.34791667,-71.00161667" xr:uid="{C881BE0A-F31E-4F78-8074-90852807F1DF}"/>
    <hyperlink ref="G254" r:id="rId1023" display="http://maps.google.com/?output=embed&amp;q=42.34791667,-71.00161667" xr:uid="{B5C2DC5D-56A4-4161-9815-EBF74EA20EA2}"/>
    <hyperlink ref="P254" r:id="rId1024" display="http://www.usharbormaster.com/secure/AuxAidReport_new.cfm?id=27234" xr:uid="{5420CCC9-06DB-4CDC-8653-F99958371B63}"/>
    <hyperlink ref="E255" r:id="rId1025" display="http://www.usharbormaster.com/secure/auxview.cfm?recordid=27235" xr:uid="{A3267B77-B911-4088-B5C2-868F3BBE8A22}"/>
    <hyperlink ref="F255" r:id="rId1026" display="http://maps.google.com/?output=embed&amp;q=42.34615000,-71.00508333" xr:uid="{14305E94-95E4-45E5-9783-EB54642915FA}"/>
    <hyperlink ref="G255" r:id="rId1027" display="http://maps.google.com/?output=embed&amp;q=42.34615000,-71.00508333" xr:uid="{39299725-CFB7-4B35-B17B-64B7987DE386}"/>
    <hyperlink ref="P255" r:id="rId1028" display="http://www.usharbormaster.com/secure/AuxAidReport_new.cfm?id=27235" xr:uid="{420887F0-68CE-43FD-AA69-007ABB79D9F9}"/>
    <hyperlink ref="E256" r:id="rId1029" display="http://www.usharbormaster.com/secure/auxview.cfm?recordid=27236" xr:uid="{D2691B66-7365-4C88-863C-68D3E05EFBFE}"/>
    <hyperlink ref="F256" r:id="rId1030" display="http://maps.google.com/?output=embed&amp;q=42.34700000,-71.00983333" xr:uid="{E2E868CA-FD61-49E0-A95D-EA368BB2A3BC}"/>
    <hyperlink ref="G256" r:id="rId1031" display="http://maps.google.com/?output=embed&amp;q=42.34700000,-71.00983333" xr:uid="{7798AA9D-17E8-4ABE-B1D1-77B8960F38AE}"/>
    <hyperlink ref="P256" r:id="rId1032" display="http://www.usharbormaster.com/secure/AuxAidReport_new.cfm?id=27236" xr:uid="{2F45855E-EEB9-4DDF-AFFF-F58B212CD7F2}"/>
    <hyperlink ref="E257" r:id="rId1033" display="http://www.usharbormaster.com/secure/auxview.cfm?recordid=27237" xr:uid="{4A644FB3-B994-4EEE-A5E4-99B877A28D6B}"/>
    <hyperlink ref="F257" r:id="rId1034" display="http://maps.google.com/?output=embed&amp;q=42.35080000,-71.01580000" xr:uid="{DBB4489C-B608-4900-A811-095206B537CF}"/>
    <hyperlink ref="G257" r:id="rId1035" display="http://maps.google.com/?output=embed&amp;q=42.35080000,-71.01580000" xr:uid="{D1A5EC76-7AFF-4AE8-8D52-36F024A23B49}"/>
    <hyperlink ref="P257" r:id="rId1036" display="http://www.usharbormaster.com/secure/AuxAidReport_new.cfm?id=27237" xr:uid="{823217D6-DB6B-495F-87FE-FE0E8090A7D1}"/>
    <hyperlink ref="E258" r:id="rId1037" display="http://www.usharbormaster.com/secure/auxview.cfm?recordid=27238" xr:uid="{B0EC26F4-889B-44BE-A914-A9068A5885CD}"/>
    <hyperlink ref="F258" r:id="rId1038" display="http://maps.google.com/?output=embed&amp;q=42.35193333,-71.01886667" xr:uid="{96C20B7E-13BE-4DFC-9738-EBF6C8C394EE}"/>
    <hyperlink ref="G258" r:id="rId1039" display="http://maps.google.com/?output=embed&amp;q=42.35193333,-71.01886667" xr:uid="{DF9A78B9-4DC1-4B07-A56B-E10BD00B5015}"/>
    <hyperlink ref="P258" r:id="rId1040" display="http://www.usharbormaster.com/secure/AuxAidReport_new.cfm?id=27238" xr:uid="{96C31F88-53BC-48F6-9D10-C35A37D9948E}"/>
    <hyperlink ref="E259" r:id="rId1041" display="http://www.usharbormaster.com/secure/auxview.cfm?recordid=27239" xr:uid="{028EAB91-E5A3-4430-A375-712649931E78}"/>
    <hyperlink ref="F259" r:id="rId1042" display="http://maps.google.com/?output=embed&amp;q=42.35426667,-71.02203333" xr:uid="{E1FA4F4E-A8D3-4DCC-B4E8-1C36A72327D8}"/>
    <hyperlink ref="G259" r:id="rId1043" display="http://maps.google.com/?output=embed&amp;q=42.35426667,-71.02203333" xr:uid="{EA87D44C-E3D4-48A5-A690-8256788F4CB3}"/>
    <hyperlink ref="P259" r:id="rId1044" display="http://www.usharbormaster.com/secure/AuxAidReport_new.cfm?id=27239" xr:uid="{624D2083-8FCC-47A2-BA42-AC7C431EE0D0}"/>
    <hyperlink ref="E260" r:id="rId1045" display="http://www.usharbormaster.com/secure/auxview.cfm?recordid=27241" xr:uid="{FE7C2807-F118-4DF4-A959-F92067BEC41B}"/>
    <hyperlink ref="F260" r:id="rId1046" display="http://maps.google.com/?output=embed&amp;q=42.35538889,-71.02438889" xr:uid="{D66C6F0A-111C-4604-B9B9-B881C42190A9}"/>
    <hyperlink ref="G260" r:id="rId1047" display="http://maps.google.com/?output=embed&amp;q=42.35538889,-71.02438889" xr:uid="{25075225-E63C-4A47-8945-158727287E88}"/>
    <hyperlink ref="P260" r:id="rId1048" display="http://www.usharbormaster.com/secure/AuxAidReport_new.cfm?id=27241" xr:uid="{92E1C7E0-9778-43F9-AC14-11968F828357}"/>
    <hyperlink ref="E261" r:id="rId1049" display="http://www.usharbormaster.com/secure/auxview.cfm?recordid=27215" xr:uid="{DA846510-28AE-407D-B4FB-CD98EC3D7C52}"/>
    <hyperlink ref="F261" r:id="rId1050" display="http://maps.google.com/?output=embed&amp;q=42.37598333,-71.00960000" xr:uid="{E766EF21-FAE1-470C-BB8F-C1C4DCCA36A1}"/>
    <hyperlink ref="G261" r:id="rId1051" display="http://maps.google.com/?output=embed&amp;q=42.37598333,-71.00960000" xr:uid="{49AC5BE0-C4EA-48E6-8F89-393DCCA4289F}"/>
    <hyperlink ref="P261" r:id="rId1052" display="http://www.usharbormaster.com/secure/AuxAidReport_new.cfm?id=27215" xr:uid="{BEEEDF81-1AC0-4911-900A-59FAC33A2BB1}"/>
    <hyperlink ref="E262" r:id="rId1053" display="http://www.usharbormaster.com/secure/auxview.cfm?recordid=27216" xr:uid="{AE75F4C2-0FD4-46C2-9EBE-110F54007D48}"/>
    <hyperlink ref="F262" r:id="rId1054" display="http://maps.google.com/?output=embed&amp;q=42.37811667,-71.00856667" xr:uid="{0D15BF91-107C-4D8A-89B6-8CF3E4652F13}"/>
    <hyperlink ref="G262" r:id="rId1055" display="http://maps.google.com/?output=embed&amp;q=42.37811667,-71.00856667" xr:uid="{5DA65789-D505-4C38-BBBB-287CBB5B84EC}"/>
    <hyperlink ref="P262" r:id="rId1056" display="http://www.usharbormaster.com/secure/AuxAidReport_new.cfm?id=27216" xr:uid="{3495CF72-FBE6-4FF4-A9DF-E454C68FEFAB}"/>
    <hyperlink ref="E263" r:id="rId1057" display="http://www.usharbormaster.com/secure/auxview.cfm?recordid=27217" xr:uid="{BBEB454D-C26B-4D2A-B9E5-DF923A3FD886}"/>
    <hyperlink ref="F263" r:id="rId1058" display="http://maps.google.com/?output=embed&amp;q=42.38050000,-71.00635000" xr:uid="{47414610-4FF5-42AE-B846-D6B557AE2387}"/>
    <hyperlink ref="G263" r:id="rId1059" display="http://maps.google.com/?output=embed&amp;q=42.38050000,-71.00635000" xr:uid="{95B55C49-720F-4C59-90C4-A23754056DBF}"/>
    <hyperlink ref="P263" r:id="rId1060" display="http://www.usharbormaster.com/secure/AuxAidReport_new.cfm?id=27217" xr:uid="{624AD9DB-9279-4A3C-9770-D33D7B3C1343}"/>
    <hyperlink ref="E264" r:id="rId1061" display="http://www.usharbormaster.com/secure/auxview.cfm?recordid=27218" xr:uid="{BA05805F-F84F-4750-9535-EE3634200807}"/>
    <hyperlink ref="F264" r:id="rId1062" display="http://maps.google.com/?output=embed&amp;q=42.37976667,-71.00405000" xr:uid="{2C544D5F-10A7-47E6-9590-8A42E76A78F0}"/>
    <hyperlink ref="G264" r:id="rId1063" display="http://maps.google.com/?output=embed&amp;q=42.37976667,-71.00405000" xr:uid="{CD6031B1-BD4C-4173-94A7-99AD009BE452}"/>
    <hyperlink ref="P264" r:id="rId1064" display="http://www.usharbormaster.com/secure/AuxAidReport_new.cfm?id=27218" xr:uid="{2D9C74B8-105F-4FAA-8BD1-74C96BDC3633}"/>
    <hyperlink ref="E265" r:id="rId1065" display="http://www.usharbormaster.com/secure/auxview.cfm?recordid=27219" xr:uid="{A321DBD3-1058-4357-952B-DE316318EC09}"/>
    <hyperlink ref="F265" r:id="rId1066" display="http://maps.google.com/?output=embed&amp;q=42.37851667,-71.00043333" xr:uid="{403CB526-9532-4D8D-9D52-580948BCBDDB}"/>
    <hyperlink ref="G265" r:id="rId1067" display="http://maps.google.com/?output=embed&amp;q=42.37851667,-71.00043333" xr:uid="{8E421BC6-51CA-4E89-A2E0-01D0D84042FB}"/>
    <hyperlink ref="P265" r:id="rId1068" display="http://www.usharbormaster.com/secure/AuxAidReport_new.cfm?id=27219" xr:uid="{BAEE73A8-99A3-475B-BF12-A7A6F63DA2F5}"/>
    <hyperlink ref="E266" r:id="rId1069" display="http://www.usharbormaster.com/secure/auxview.cfm?recordid=27222" xr:uid="{FCF79176-CF47-4D8D-AD7C-A4452EB837F4}"/>
    <hyperlink ref="F266" r:id="rId1070" display="http://maps.google.com/?output=embed&amp;q=42.37516667,-70.99810000" xr:uid="{A8121311-0AA3-47CD-813C-B0831643C92C}"/>
    <hyperlink ref="G266" r:id="rId1071" display="http://maps.google.com/?output=embed&amp;q=42.37516667,-70.99810000" xr:uid="{8CF942B7-E44F-47AE-9A60-15DA1DFD51BA}"/>
    <hyperlink ref="P266" r:id="rId1072" display="http://www.usharbormaster.com/secure/AuxAidReport_new.cfm?id=27222" xr:uid="{3945857C-E10A-4857-AC13-F61E6ADAE753}"/>
    <hyperlink ref="E267" r:id="rId1073" display="http://www.usharbormaster.com/secure/auxview.cfm?recordid=27221" xr:uid="{646B1079-2856-4A2D-86CC-5EA68FFD0F57}"/>
    <hyperlink ref="F267" r:id="rId1074" display="http://maps.google.com/?output=embed&amp;q=42.35765000,-70.98518333" xr:uid="{5D287584-25BA-4EF0-80C4-BDF4399197F6}"/>
    <hyperlink ref="G267" r:id="rId1075" display="http://maps.google.com/?output=embed&amp;q=42.35765000,-70.98518333" xr:uid="{16F7F1A8-A50B-4EBD-80EB-4D688BBC1102}"/>
    <hyperlink ref="P267" r:id="rId1076" display="http://www.usharbormaster.com/secure/AuxAidReport_new.cfm?id=27221" xr:uid="{82125809-DDE3-472C-92EF-B4FF22225AF5}"/>
    <hyperlink ref="E268" r:id="rId1077" display="http://www.usharbormaster.com/secure/auxview.cfm?recordid=27240" xr:uid="{890F8347-68E5-40D2-9A0B-0D34819C362B}"/>
    <hyperlink ref="F268" r:id="rId1078" display="http://maps.google.com/?output=embed&amp;q=42.34585000,-71.00801667" xr:uid="{AD0B6D0C-9FEC-496D-801B-6F87609841F3}"/>
    <hyperlink ref="G268" r:id="rId1079" display="http://maps.google.com/?output=embed&amp;q=42.34585000,-71.00801667" xr:uid="{5AE1EB2D-88F7-40FF-8079-1415214D9BCC}"/>
    <hyperlink ref="P268" r:id="rId1080" display="http://www.usharbormaster.com/secure/AuxAidReport_new.cfm?id=27240" xr:uid="{9AB01DC8-EA34-49C7-929B-973D88BC799A}"/>
    <hyperlink ref="E269" r:id="rId1081" display="http://www.usharbormaster.com/secure/auxview.cfm?recordid=27929" xr:uid="{B3C2FC7A-37B3-42E5-86FA-99D643060357}"/>
    <hyperlink ref="F269" r:id="rId1082" display="http://maps.google.com/?output=embed&amp;q=42.35723333,-71.02835000" xr:uid="{6FE99554-C8D9-463A-BF07-84A99E7335C1}"/>
    <hyperlink ref="G269" r:id="rId1083" display="http://maps.google.com/?output=embed&amp;q=42.35723333,-71.02835000" xr:uid="{E23FD2A5-E824-43BF-B44B-2D975513CAF4}"/>
    <hyperlink ref="P269" r:id="rId1084" display="http://www.usharbormaster.com/secure/AuxAidReport_new.cfm?id=27929" xr:uid="{73427E3D-2394-4052-B319-DA25C5628D20}"/>
    <hyperlink ref="E270" r:id="rId1085" display="http://www.usharbormaster.com/secure/auxview.cfm?recordid=27220" xr:uid="{88024948-07AC-4BD5-AB7A-683ED001C5DB}"/>
    <hyperlink ref="F270" r:id="rId1086" display="http://maps.google.com/?output=embed&amp;q=42.37773333,-70.99723361" xr:uid="{35AE28BB-B9D8-429F-A639-D8C26511EBA7}"/>
    <hyperlink ref="G270" r:id="rId1087" display="http://maps.google.com/?output=embed&amp;q=42.37773333,-70.99723361" xr:uid="{4F3DBFFC-9DCC-45BE-8D84-6FFD0F66BD9B}"/>
    <hyperlink ref="P270" r:id="rId1088" display="http://www.usharbormaster.com/secure/AuxAidReport_new.cfm?id=27220" xr:uid="{7ACB0F8F-78BC-4272-B1C0-45DC457EC930}"/>
    <hyperlink ref="E271" r:id="rId1089" display="http://www.usharbormaster.com/secure/auxview.cfm?recordid=42783" xr:uid="{00B0774C-5CA3-4CD7-8355-F61656FED2D5}"/>
    <hyperlink ref="F271" r:id="rId1090" display="http://maps.google.com/?output=embed&amp;q=42.56223333,-70.77723333" xr:uid="{21312AA2-4753-4193-AF90-310B16E0E10B}"/>
    <hyperlink ref="G271" r:id="rId1091" display="http://maps.google.com/?output=embed&amp;q=42.56223333,-70.77723333" xr:uid="{5C3DEEFF-1DD6-4CAA-BD2B-C2242E792D5A}"/>
    <hyperlink ref="P271" r:id="rId1092" display="http://www.usharbormaster.com/secure/AuxAidReport_new.cfm?id=42783" xr:uid="{435F62FA-7224-41E0-8D6C-067E6A5110AD}"/>
    <hyperlink ref="E272" r:id="rId1093" display="http://www.usharbormaster.com/secure/auxview.cfm?recordid=44627" xr:uid="{ACC480A7-464B-4165-A88D-B0A1F62C4739}"/>
    <hyperlink ref="F272" r:id="rId1094" display="http://maps.google.com/?output=embed&amp;q=42.55883333,-70.78445000" xr:uid="{F2B68A79-171A-4229-B662-296E384129F8}"/>
    <hyperlink ref="G272" r:id="rId1095" display="http://maps.google.com/?output=embed&amp;q=42.55883333,-70.78445000" xr:uid="{93643015-6532-4F02-97B2-E45F280F3BDF}"/>
    <hyperlink ref="P272" r:id="rId1096" display="http://www.usharbormaster.com/secure/AuxAidReport_new.cfm?id=44627" xr:uid="{1204A6B7-254C-4637-BAEB-4548D73A1995}"/>
    <hyperlink ref="E273" r:id="rId1097" display="http://www.usharbormaster.com/secure/auxview.cfm?recordid=44628" xr:uid="{651D6246-6835-4DC7-ADFB-BD0B90E9E614}"/>
    <hyperlink ref="F273" r:id="rId1098" display="http://maps.google.com/?output=embed&amp;q=42.55911667,-70.78545000" xr:uid="{DBA5D50F-F75F-4FCA-8802-4C4DFAFC8CEE}"/>
    <hyperlink ref="G273" r:id="rId1099" display="http://maps.google.com/?output=embed&amp;q=42.55911667,-70.78545000" xr:uid="{4EF53CA9-F698-4984-93C8-284DB0E19542}"/>
    <hyperlink ref="P273" r:id="rId1100" display="http://www.usharbormaster.com/secure/AuxAidReport_new.cfm?id=44628" xr:uid="{EEEDF3A3-7814-4408-8240-AE57627CD4DE}"/>
    <hyperlink ref="E274" r:id="rId1101" display="http://www.usharbormaster.com/secure/auxview.cfm?recordid=44629" xr:uid="{9C5046FE-6469-4738-B12B-DDD17D8861CA}"/>
    <hyperlink ref="F274" r:id="rId1102" display="http://maps.google.com/?output=embed&amp;q=42.55958333,-70.78615000" xr:uid="{CA555811-197F-411E-95A4-6E35DFFC598D}"/>
    <hyperlink ref="G274" r:id="rId1103" display="http://maps.google.com/?output=embed&amp;q=42.55958333,-70.78615000" xr:uid="{A173333C-09D8-498E-B877-D37953ED7603}"/>
    <hyperlink ref="P274" r:id="rId1104" display="http://www.usharbormaster.com/secure/AuxAidReport_new.cfm?id=44629" xr:uid="{49D4550F-73F0-4E19-9694-E65FB9CA2161}"/>
    <hyperlink ref="E275" r:id="rId1105" display="http://www.usharbormaster.com/secure/auxview.cfm?recordid=44630" xr:uid="{E656F526-E13E-47CC-B33A-13085E561F2E}"/>
    <hyperlink ref="F275" r:id="rId1106" display="http://maps.google.com/?output=embed&amp;q=42.55998333,-70.78736667" xr:uid="{3F85D1AD-5A32-4103-8393-78CF3DD7FAD4}"/>
    <hyperlink ref="G275" r:id="rId1107" display="http://maps.google.com/?output=embed&amp;q=42.55998333,-70.78736667" xr:uid="{1F4B2F21-4C75-408B-B3FF-E5229FB98613}"/>
    <hyperlink ref="P275" r:id="rId1108" display="http://www.usharbormaster.com/secure/AuxAidReport_new.cfm?id=44630" xr:uid="{DAB81A67-AA82-43CE-81E3-28453832A14B}"/>
    <hyperlink ref="E276" r:id="rId1109" display="http://www.usharbormaster.com/secure/auxview.cfm?recordid=44631" xr:uid="{89BF1975-02B9-4FD0-955F-9A365D0D4EED}"/>
    <hyperlink ref="F276" r:id="rId1110" display="http://maps.google.com/?output=embed&amp;q=42.55936667,-70.78765000" xr:uid="{9BED19CB-8D17-41CE-9ED4-756309F46245}"/>
    <hyperlink ref="G276" r:id="rId1111" display="http://maps.google.com/?output=embed&amp;q=42.55936667,-70.78765000" xr:uid="{5E4A81DB-AF3F-4A80-8341-9D089F9099E8}"/>
    <hyperlink ref="P276" r:id="rId1112" display="http://www.usharbormaster.com/secure/AuxAidReport_new.cfm?id=44631" xr:uid="{ECAE6DFB-C994-48D0-A078-1947CDE287C4}"/>
    <hyperlink ref="E277" r:id="rId1113" display="http://www.usharbormaster.com/secure/auxview.cfm?recordid=44632" xr:uid="{C8FCD238-E5E6-439C-B6F0-970843546FA5}"/>
    <hyperlink ref="F277" r:id="rId1114" display="http://maps.google.com/?output=embed&amp;q=42.55870000,-70.78976667" xr:uid="{853DBBA0-9F8E-4D8F-9346-E440DDBCC766}"/>
    <hyperlink ref="G277" r:id="rId1115" display="http://maps.google.com/?output=embed&amp;q=42.55870000,-70.78976667" xr:uid="{969F0644-C7C9-402D-9AD2-B450DDC53F7B}"/>
    <hyperlink ref="P277" r:id="rId1116" display="http://www.usharbormaster.com/secure/AuxAidReport_new.cfm?id=44632" xr:uid="{8690D325-C554-48D2-8FD2-470FDFD4212C}"/>
    <hyperlink ref="E278" r:id="rId1117" display="http://www.usharbormaster.com/secure/auxview.cfm?recordid=44633" xr:uid="{E06A4675-F609-47CA-A8B3-F47E389216A1}"/>
    <hyperlink ref="F278" r:id="rId1118" display="http://maps.google.com/?output=embed&amp;q=42.55928333,-70.79155000" xr:uid="{BCACA4B3-74F6-4024-B6B7-1C5E4BA5E0BC}"/>
    <hyperlink ref="G278" r:id="rId1119" display="http://maps.google.com/?output=embed&amp;q=42.55928333,-70.79155000" xr:uid="{7D432BC2-1602-4845-A32F-E2618C0F1DE8}"/>
    <hyperlink ref="P278" r:id="rId1120" display="http://www.usharbormaster.com/secure/AuxAidReport_new.cfm?id=44633" xr:uid="{69601BEA-AFC0-4450-AB00-4FC1D366703D}"/>
    <hyperlink ref="E279" r:id="rId1121" display="http://www.usharbormaster.com/secure/auxview.cfm?recordid=44635" xr:uid="{D346FC2E-71E2-4F0C-A134-13377E296404}"/>
    <hyperlink ref="F279" r:id="rId1122" display="http://maps.google.com/?output=embed&amp;q=42.56033889,-70.79296667" xr:uid="{AC776178-6D86-4B7B-A37F-F03A00D35AB5}"/>
    <hyperlink ref="G279" r:id="rId1123" display="http://maps.google.com/?output=embed&amp;q=42.56033889,-70.79296667" xr:uid="{5C8E2008-776F-4039-8DF4-A31170E21B02}"/>
    <hyperlink ref="P279" r:id="rId1124" display="http://www.usharbormaster.com/secure/AuxAidReport_new.cfm?id=44635" xr:uid="{F33516A3-F2F1-4CF3-B464-377CF6591290}"/>
    <hyperlink ref="E280" r:id="rId1125" display="http://www.usharbormaster.com/secure/auxview.cfm?recordid=29237" xr:uid="{35A24FBA-84C6-484B-AB61-80BAD1371019}"/>
    <hyperlink ref="F280" r:id="rId1126" display="http://maps.google.com/?output=embed&amp;q=42.50658333,-70.84252778" xr:uid="{18931A53-4115-40BE-A531-4E4265B1689D}"/>
    <hyperlink ref="G280" r:id="rId1127" display="http://maps.google.com/?output=embed&amp;q=42.50658333,-70.84252778" xr:uid="{F785B775-7ED8-4080-8878-B0BC88623133}"/>
    <hyperlink ref="P280" r:id="rId1128" display="http://www.usharbormaster.com/secure/AuxAidReport_new.cfm?id=29237" xr:uid="{C7002E94-DD6F-4219-8C81-F5B5D6A16269}"/>
    <hyperlink ref="E281" r:id="rId1129" display="http://www.usharbormaster.com/secure/auxview.cfm?recordid=29245" xr:uid="{A867078A-B9A9-4EFA-8BB9-745E421CF8FB}"/>
    <hyperlink ref="F281" r:id="rId1130" display="http://maps.google.com/?output=embed&amp;q=42.50502778,-70.84377778" xr:uid="{A8D770D3-2316-4195-9CD4-0D986AD90DCD}"/>
    <hyperlink ref="G281" r:id="rId1131" display="http://maps.google.com/?output=embed&amp;q=42.50502778,-70.84377778" xr:uid="{BF889AC0-73A4-4D98-B22E-247B800244B9}"/>
    <hyperlink ref="P281" r:id="rId1132" display="http://www.usharbormaster.com/secure/AuxAidReport_new.cfm?id=29245" xr:uid="{2658389A-E92C-4504-B6F3-30A530E9BEC5}"/>
    <hyperlink ref="E282" r:id="rId1133" display="http://www.usharbormaster.com/secure/auxview.cfm?recordid=29246" xr:uid="{7E7B63E6-B925-4E2F-B645-DAD6BD466D7A}"/>
    <hyperlink ref="F282" r:id="rId1134" display="http://maps.google.com/?output=embed&amp;q=42.50458333,-70.84450000" xr:uid="{7F8163A6-4B70-45D1-948F-A6EAF914A333}"/>
    <hyperlink ref="G282" r:id="rId1135" display="http://maps.google.com/?output=embed&amp;q=42.50458333,-70.84450000" xr:uid="{9BE4E361-C187-466B-94C1-5F60FAD2BED1}"/>
    <hyperlink ref="P282" r:id="rId1136" display="http://www.usharbormaster.com/secure/AuxAidReport_new.cfm?id=29246" xr:uid="{05BC436A-4638-49DF-A174-B5AD17858652}"/>
    <hyperlink ref="E283" r:id="rId1137" display="http://www.usharbormaster.com/secure/auxview.cfm?recordid=29241" xr:uid="{C758EC31-D528-45E6-8CA0-5C9902E12047}"/>
    <hyperlink ref="F283" r:id="rId1138" display="http://maps.google.com/?output=embed&amp;q=42.50861111,-70.83922222" xr:uid="{CB87BA1C-2462-4860-8B7A-18CCD6992A31}"/>
    <hyperlink ref="G283" r:id="rId1139" display="http://maps.google.com/?output=embed&amp;q=42.50861111,-70.83922222" xr:uid="{279C291D-8A43-44D8-BF99-1FC391A3B184}"/>
    <hyperlink ref="P283" r:id="rId1140" display="http://www.usharbormaster.com/secure/AuxAidReport_new.cfm?id=29241" xr:uid="{CA088D73-2BDE-4963-89A3-C323B595FF32}"/>
    <hyperlink ref="E284" r:id="rId1141" display="http://www.usharbormaster.com/secure/auxview.cfm?recordid=29234" xr:uid="{8377542A-4BA8-472E-9A4A-5888CB1C8265}"/>
    <hyperlink ref="F284" r:id="rId1142" display="http://maps.google.com/?output=embed&amp;q=42.50908333,-70.83958333" xr:uid="{DFA6D522-A9AC-45AA-9556-682EB790517C}"/>
    <hyperlink ref="G284" r:id="rId1143" display="http://maps.google.com/?output=embed&amp;q=42.50908333,-70.83958333" xr:uid="{DA0ED724-BAAD-4108-A5BC-FD6B5123BE04}"/>
    <hyperlink ref="P284" r:id="rId1144" display="http://www.usharbormaster.com/secure/AuxAidReport_new.cfm?id=29234" xr:uid="{BD1A3072-65A8-42B4-96E6-32895124F8A8}"/>
    <hyperlink ref="E285" r:id="rId1145" display="http://www.usharbormaster.com/secure/auxview.cfm?recordid=29242" xr:uid="{417060DE-7F91-4D6D-992A-269B799F9ED6}"/>
    <hyperlink ref="F285" r:id="rId1146" display="http://maps.google.com/?output=embed&amp;q=42.50736111,-70.84080556" xr:uid="{93CAC583-6D89-4175-8AAC-AA15C661AEF1}"/>
    <hyperlink ref="G285" r:id="rId1147" display="http://maps.google.com/?output=embed&amp;q=42.50736111,-70.84080556" xr:uid="{4E48F41E-0907-4EA5-B644-A7409825A64C}"/>
    <hyperlink ref="P285" r:id="rId1148" display="http://www.usharbormaster.com/secure/AuxAidReport_new.cfm?id=29242" xr:uid="{9579C50B-AA80-43F5-A530-C806967C9CA5}"/>
    <hyperlink ref="E286" r:id="rId1149" display="http://www.usharbormaster.com/secure/auxview.cfm?recordid=29235" xr:uid="{1838C98A-51C7-49C4-B300-84B9647BC81A}"/>
    <hyperlink ref="F286" r:id="rId1150" display="http://maps.google.com/?output=embed&amp;q=42.50813889,-70.84047222" xr:uid="{93DDA7A3-08D7-4393-9707-EB228533E171}"/>
    <hyperlink ref="G286" r:id="rId1151" display="http://maps.google.com/?output=embed&amp;q=42.50813889,-70.84047222" xr:uid="{3BE95E8C-F05D-4BDB-B559-FD30FD420DBD}"/>
    <hyperlink ref="P286" r:id="rId1152" display="http://www.usharbormaster.com/secure/AuxAidReport_new.cfm?id=29235" xr:uid="{7CE0E2CD-F521-4FBF-84CC-A75D1FAE0D0C}"/>
    <hyperlink ref="E287" r:id="rId1153" display="http://www.usharbormaster.com/secure/auxview.cfm?recordid=29243" xr:uid="{8B79EC76-DF16-4694-B078-37D783AEADC4}"/>
    <hyperlink ref="F287" r:id="rId1154" display="http://maps.google.com/?output=embed&amp;q=42.50683333,-70.84169444" xr:uid="{7C1409F0-B7D0-4DB6-B8F3-0484FC15BC97}"/>
    <hyperlink ref="G287" r:id="rId1155" display="http://maps.google.com/?output=embed&amp;q=42.50683333,-70.84169444" xr:uid="{05E3FCDE-AAB8-4AEC-81FF-DCAF9BFED74B}"/>
    <hyperlink ref="P287" r:id="rId1156" display="http://www.usharbormaster.com/secure/AuxAidReport_new.cfm?id=29243" xr:uid="{F3C70680-5907-43F3-B138-8AD32CDBD29F}"/>
    <hyperlink ref="E288" r:id="rId1157" display="http://www.usharbormaster.com/secure/auxview.cfm?recordid=29236" xr:uid="{73284AAC-73F8-4217-AB7A-41AAE4820C1E}"/>
    <hyperlink ref="F288" r:id="rId1158" display="http://maps.google.com/?output=embed&amp;q=42.50722222,-70.84166667" xr:uid="{B5332283-969E-40A6-AF6D-1E14C131FC2A}"/>
    <hyperlink ref="G288" r:id="rId1159" display="http://maps.google.com/?output=embed&amp;q=42.50722222,-70.84166667" xr:uid="{FB274400-7681-47D1-BA23-65F78C7D5211}"/>
    <hyperlink ref="P288" r:id="rId1160" display="http://www.usharbormaster.com/secure/AuxAidReport_new.cfm?id=29236" xr:uid="{DBAC76CE-390F-459A-B2D1-4ED9453C8D24}"/>
    <hyperlink ref="E289" r:id="rId1161" display="http://www.usharbormaster.com/secure/auxview.cfm?recordid=29244" xr:uid="{32BD6172-C2EC-4E67-972C-4AC1BDC3FAA3}"/>
    <hyperlink ref="F289" r:id="rId1162" display="http://maps.google.com/?output=embed&amp;q=42.50616667,-70.84261111" xr:uid="{80C42EE0-B251-440D-9872-855756921EDD}"/>
    <hyperlink ref="G289" r:id="rId1163" display="http://maps.google.com/?output=embed&amp;q=42.50616667,-70.84261111" xr:uid="{2F802436-9C5D-475B-961F-6C18622954F7}"/>
    <hyperlink ref="P289" r:id="rId1164" display="http://www.usharbormaster.com/secure/AuxAidReport_new.cfm?id=29244" xr:uid="{ECB056AF-CC9F-4C42-9A54-0304E6FB042A}"/>
    <hyperlink ref="E290" r:id="rId1165" display="http://www.usharbormaster.com/secure/auxview.cfm?recordid=29257" xr:uid="{6A9182F9-1B18-448D-A6CA-3E1E5F56DF91}"/>
    <hyperlink ref="F290" r:id="rId1166" display="http://maps.google.com/?output=embed&amp;q=42.50850000,-70.83916667" xr:uid="{04C29057-623D-4345-91E6-D1470C71C5D8}"/>
    <hyperlink ref="G290" r:id="rId1167" display="http://maps.google.com/?output=embed&amp;q=42.50850000,-70.83916667" xr:uid="{00B3AF53-E74A-43B5-AE7C-2AC7669D4670}"/>
    <hyperlink ref="P290" r:id="rId1168" display="http://www.usharbormaster.com/secure/AuxAidReport_new.cfm?id=29257" xr:uid="{82A5C04D-E239-401D-A60D-B99A89740960}"/>
    <hyperlink ref="E291" r:id="rId1169" display="http://www.usharbormaster.com/secure/auxview.cfm?recordid=29258" xr:uid="{20E8458E-B9F2-47D7-A932-CD3263924417}"/>
    <hyperlink ref="F291" r:id="rId1170" display="http://maps.google.com/?output=embed&amp;q=42.50800000,-70.83683333" xr:uid="{BB909C9E-7EDA-4044-BA75-2BCA8B724DFB}"/>
    <hyperlink ref="G291" r:id="rId1171" display="http://maps.google.com/?output=embed&amp;q=42.50800000,-70.83683333" xr:uid="{01193C89-A461-4B2F-8C71-C7BE01E64FC0}"/>
    <hyperlink ref="P291" r:id="rId1172" display="http://www.usharbormaster.com/secure/AuxAidReport_new.cfm?id=29258" xr:uid="{8ADBD863-2D3A-48CC-80FF-453C62E83446}"/>
    <hyperlink ref="E292" r:id="rId1173" display="http://www.usharbormaster.com/secure/auxview.cfm?recordid=29259" xr:uid="{26ADA6F3-44C1-49A4-AFC3-5198F15939DC}"/>
    <hyperlink ref="F292" r:id="rId1174" display="http://maps.google.com/?output=embed&amp;q=42.50750000,-70.83483333" xr:uid="{89EA6316-8C64-480B-B6F6-BF3170250101}"/>
    <hyperlink ref="G292" r:id="rId1175" display="http://maps.google.com/?output=embed&amp;q=42.50750000,-70.83483333" xr:uid="{C3854D24-83B9-4345-8DEC-8CF94F7729D8}"/>
    <hyperlink ref="P292" r:id="rId1176" display="http://www.usharbormaster.com/secure/AuxAidReport_new.cfm?id=29259" xr:uid="{F5D4B020-A457-497E-93B2-B385F6A1F6B1}"/>
    <hyperlink ref="E293" r:id="rId1177" display="http://www.usharbormaster.com/secure/auxview.cfm?recordid=29260" xr:uid="{36F48502-10B1-4CFE-B836-3C39FB19E85E}"/>
    <hyperlink ref="F293" r:id="rId1178" display="http://maps.google.com/?output=embed&amp;q=42.50683333,-70.83416667" xr:uid="{B1D495AA-0775-41A9-9D34-16080737AD71}"/>
    <hyperlink ref="G293" r:id="rId1179" display="http://maps.google.com/?output=embed&amp;q=42.50683333,-70.83416667" xr:uid="{5354DF00-B3A6-4598-AF0E-163E50110E79}"/>
    <hyperlink ref="P293" r:id="rId1180" display="http://www.usharbormaster.com/secure/AuxAidReport_new.cfm?id=29260" xr:uid="{7DE18416-E377-4EB8-9DE9-4CB1EA97FE24}"/>
    <hyperlink ref="E294" r:id="rId1181" display="http://www.usharbormaster.com/secure/auxview.cfm?recordid=30698" xr:uid="{FCB0685B-5373-47A1-9650-8DFCEFD95102}"/>
    <hyperlink ref="F294" r:id="rId1182" display="http://maps.google.com/?output=embed&amp;q=42.83238889,-70.89444444" xr:uid="{BD87FDAB-A94B-4882-8881-F40E1B4FFDC1}"/>
    <hyperlink ref="G294" r:id="rId1183" display="http://maps.google.com/?output=embed&amp;q=42.83238889,-70.89444444" xr:uid="{75DAF59F-4AA8-42DE-A5FC-A672E862008E}"/>
    <hyperlink ref="P294" r:id="rId1184" display="http://www.usharbormaster.com/secure/AuxAidReport_new.cfm?id=30698" xr:uid="{0624E43B-912E-43D3-8977-5A413834F914}"/>
    <hyperlink ref="E295" r:id="rId1185" display="http://www.usharbormaster.com/secure/auxview.cfm?recordid=27877" xr:uid="{5583641B-7BA6-46B4-A785-16E6DEA9D160}"/>
    <hyperlink ref="F295" r:id="rId1186" display="http://maps.google.com/?output=embed&amp;q=42.81397222,-70.85419444" xr:uid="{5F5CFE14-E937-4DE9-824F-F6CC9A890D84}"/>
    <hyperlink ref="G295" r:id="rId1187" display="http://maps.google.com/?output=embed&amp;q=42.81397222,-70.85419444" xr:uid="{8B6526DE-30C0-4DA6-85DE-26B61E60B720}"/>
    <hyperlink ref="P295" r:id="rId1188" display="http://www.usharbormaster.com/secure/AuxAidReport_new.cfm?id=27877" xr:uid="{3D277295-DA03-4F81-A7BF-8A54A0C13E52}"/>
    <hyperlink ref="E296" r:id="rId1189" display="http://www.usharbormaster.com/secure/auxview.cfm?recordid=27875" xr:uid="{453B4116-629F-4D36-AD74-72A50A85E231}"/>
    <hyperlink ref="F296" r:id="rId1190" display="http://maps.google.com/?output=embed&amp;q=42.81669444,-70.87441667" xr:uid="{135FB97A-09E3-43E9-8892-B81A0797C525}"/>
    <hyperlink ref="G296" r:id="rId1191" display="http://maps.google.com/?output=embed&amp;q=42.81669444,-70.87441667" xr:uid="{4D5A526A-C61F-4C09-8A3F-795D3DABB1E1}"/>
    <hyperlink ref="E297" r:id="rId1192" display="http://www.usharbormaster.com/secure/auxview.cfm?recordid=27874" xr:uid="{EDF3D9A4-B796-48C8-9C4A-D8DCBAE10670}"/>
    <hyperlink ref="F297" r:id="rId1193" display="http://maps.google.com/?output=embed&amp;q=42.81850000,-70.87644444" xr:uid="{1D5673F5-86FD-40C0-9F4B-060C97B40AB6}"/>
    <hyperlink ref="G297" r:id="rId1194" display="http://maps.google.com/?output=embed&amp;q=42.81850000,-70.87644444" xr:uid="{E5977745-102E-46E6-803A-3CD8C7995121}"/>
    <hyperlink ref="P297" r:id="rId1195" display="http://www.usharbormaster.com/secure/AuxAidReport_new.cfm?id=27874" xr:uid="{F3BD1A8C-6CDB-4E56-8EEB-EA934166871A}"/>
    <hyperlink ref="E298" r:id="rId1196" display="http://www.usharbormaster.com/secure/auxview.cfm?recordid=27873" xr:uid="{45D8BB93-5FBB-40E6-8821-102746BC8AB5}"/>
    <hyperlink ref="F298" r:id="rId1197" display="http://maps.google.com/?output=embed&amp;q=42.82255556,-70.87966667" xr:uid="{9889356D-2689-47F2-9578-E6D6BB55C20B}"/>
    <hyperlink ref="G298" r:id="rId1198" display="http://maps.google.com/?output=embed&amp;q=42.82255556,-70.87966667" xr:uid="{ED043DAD-8D78-48A5-83B9-3A219AEA2756}"/>
    <hyperlink ref="P298" r:id="rId1199" display="http://www.usharbormaster.com/secure/AuxAidReport_new.cfm?id=27873" xr:uid="{35CD885C-DFE1-4C2C-8E9C-03535473E055}"/>
    <hyperlink ref="E299" r:id="rId1200" display="http://www.usharbormaster.com/secure/auxview.cfm?recordid=27872" xr:uid="{99BE5ADB-3814-48BC-AF97-491A069E3A17}"/>
    <hyperlink ref="F299" r:id="rId1201" display="http://maps.google.com/?output=embed&amp;q=42.82458333,-70.88480556" xr:uid="{3FDB0DF9-D98D-4460-8A48-12E4C42245EF}"/>
    <hyperlink ref="G299" r:id="rId1202" display="http://maps.google.com/?output=embed&amp;q=42.82458333,-70.88480556" xr:uid="{1D02FFD8-7C69-4F97-A801-699731753724}"/>
    <hyperlink ref="P299" r:id="rId1203" display="http://www.usharbormaster.com/secure/AuxAidReport_new.cfm?id=27872" xr:uid="{97A4B6F2-0D9A-485F-9EDF-68B49396FAB0}"/>
    <hyperlink ref="E300" r:id="rId1204" display="http://www.usharbormaster.com/secure/auxview.cfm?recordid=27871" xr:uid="{11594BDF-C22D-419E-A93B-9F8A27FF8150}"/>
    <hyperlink ref="F300" r:id="rId1205" display="http://maps.google.com/?output=embed&amp;q=42.81777778,-70.88333333" xr:uid="{568285C1-7DC3-4FE4-9469-A85FAF0F7425}"/>
    <hyperlink ref="G300" r:id="rId1206" display="http://maps.google.com/?output=embed&amp;q=42.81777778,-70.88333333" xr:uid="{17D07AEC-E30E-4EBC-BAC4-746E74EB9F35}"/>
    <hyperlink ref="P300" r:id="rId1207" display="http://www.usharbormaster.com/secure/AuxAidReport_new.cfm?id=27871" xr:uid="{E2FC8F94-675F-4A4D-97B4-283C2DD52D05}"/>
    <hyperlink ref="E301" r:id="rId1208" display="http://www.usharbormaster.com/secure/auxview.cfm?recordid=27870" xr:uid="{A926EF38-49B7-45A3-BC77-F1F24F21AE65}"/>
    <hyperlink ref="F301" r:id="rId1209" display="http://maps.google.com/?output=embed&amp;q=42.83091667,-70.89508333" xr:uid="{D4CE4C2D-1DB7-4642-9CD1-39F58718080C}"/>
    <hyperlink ref="G301" r:id="rId1210" display="http://maps.google.com/?output=embed&amp;q=42.83091667,-70.89508333" xr:uid="{31A7A5B8-116B-48DA-8696-6FCEDB92C622}"/>
    <hyperlink ref="P301" r:id="rId1211" display="http://www.usharbormaster.com/secure/AuxAidReport_new.cfm?id=27870" xr:uid="{9A1F5708-90F1-48DE-9CF8-8B72380D586B}"/>
    <hyperlink ref="E302" r:id="rId1212" display="http://www.usharbormaster.com/secure/auxview.cfm?recordid=27869" xr:uid="{4BD1F48E-9FE5-4DE9-AAA6-EB6F4AE23F97}"/>
    <hyperlink ref="F302" r:id="rId1213" display="http://maps.google.com/?output=embed&amp;q=42.83277778,-70.90055556" xr:uid="{76F72A6A-1F72-47BF-AF2B-4425419A3AAA}"/>
    <hyperlink ref="G302" r:id="rId1214" display="http://maps.google.com/?output=embed&amp;q=42.83277778,-70.90055556" xr:uid="{73974944-FEBA-42CA-AC1E-BC7BC5C773E3}"/>
    <hyperlink ref="P302" r:id="rId1215" display="http://www.usharbormaster.com/secure/AuxAidReport_new.cfm?id=27869" xr:uid="{F7A68361-51CA-4369-8376-748B04F38FBE}"/>
    <hyperlink ref="E303" r:id="rId1216" display="http://www.usharbormaster.com/secure/auxview.cfm?recordid=27706" xr:uid="{58BFAE21-B398-431B-8DD5-8788C7A27263}"/>
    <hyperlink ref="F303" r:id="rId1217" display="http://maps.google.com/?output=embed&amp;q=42.83397222,-70.90608333" xr:uid="{E8B66C84-53E7-4F72-9744-432E021B94FF}"/>
    <hyperlink ref="G303" r:id="rId1218" display="http://maps.google.com/?output=embed&amp;q=42.83397222,-70.90608333" xr:uid="{61C46D82-6260-4237-A26C-C8817D5506CF}"/>
    <hyperlink ref="P303" r:id="rId1219" display="http://www.usharbormaster.com/secure/AuxAidReport_new.cfm?id=27706" xr:uid="{CBC6D937-DFA8-4F0C-BCFC-E15D19A7ED3A}"/>
    <hyperlink ref="E304" r:id="rId1220" display="http://www.usharbormaster.com/secure/auxview.cfm?recordid=28370" xr:uid="{B3ABFE7F-1504-4669-824D-DBF6A3D5FDA0}"/>
    <hyperlink ref="F304" r:id="rId1221" display="http://maps.google.com/?output=embed&amp;q=42.23616667,-70.96227778" xr:uid="{26ED4841-388E-4F8E-A3B2-9681AEA520CD}"/>
    <hyperlink ref="G304" r:id="rId1222" display="http://maps.google.com/?output=embed&amp;q=42.23616667,-70.96227778" xr:uid="{6F5DD9BC-B6F9-4350-887A-E92B949A0C53}"/>
    <hyperlink ref="P304" r:id="rId1223" display="http://www.usharbormaster.com/secure/AuxAidReport_new.cfm?id=28370" xr:uid="{A437DCCE-60E3-4316-9D44-3CAD87B09104}"/>
    <hyperlink ref="E305" r:id="rId1224" display="http://www.usharbormaster.com/secure/auxview.cfm?recordid=29060" xr:uid="{B442DAA9-CA95-46BC-BA1A-287A64B5639E}"/>
    <hyperlink ref="F305" r:id="rId1225" display="http://maps.google.com/?output=embed&amp;q=42.64160556,-70.67679722" xr:uid="{DCF2062A-1843-4F28-B243-73E1C438EC8C}"/>
    <hyperlink ref="G305" r:id="rId1226" display="http://maps.google.com/?output=embed&amp;q=42.64160556,-70.67679722" xr:uid="{5E1D1FEC-2E53-41B3-99E3-4334AF4C0BC7}"/>
    <hyperlink ref="P305" r:id="rId1227" display="http://www.usharbormaster.com/secure/AuxAidReport_new.cfm?id=29060" xr:uid="{FAFAC5F4-B56B-498E-A3D1-6970D88E929F}"/>
    <hyperlink ref="E306" r:id="rId1228" display="http://www.usharbormaster.com/secure/auxview.cfm?recordid=29061" xr:uid="{1892425A-A056-453E-AAA7-E466F8992BF3}"/>
    <hyperlink ref="F306" r:id="rId1229" display="http://maps.google.com/?output=embed&amp;q=42.63691111,-70.67619722" xr:uid="{F4520321-1A65-4075-88C2-7D3EBCC31FC7}"/>
    <hyperlink ref="G306" r:id="rId1230" display="http://maps.google.com/?output=embed&amp;q=42.63691111,-70.67619722" xr:uid="{2AFB7436-E3D3-45B4-8842-8548ED6201BA}"/>
    <hyperlink ref="P306" r:id="rId1231" display="http://www.usharbormaster.com/secure/AuxAidReport_new.cfm?id=29061" xr:uid="{78A7FC70-4E65-444F-A4A4-0313E37129CD}"/>
    <hyperlink ref="E307" r:id="rId1232" display="http://www.usharbormaster.com/secure/auxview.cfm?recordid=44716" xr:uid="{137E138C-3E71-4C11-B568-69DB7A5CF961}"/>
    <hyperlink ref="F307" r:id="rId1233" display="http://maps.google.com/?output=embed&amp;q=42.63698333,-70.57499361" xr:uid="{46BA4AF9-14C2-45F7-8E3F-7D13A977D15A}"/>
    <hyperlink ref="G307" r:id="rId1234" display="http://maps.google.com/?output=embed&amp;q=42.63698333,-70.57499361" xr:uid="{9BD84913-E5F2-4303-B5C7-99816D125E8C}"/>
    <hyperlink ref="P307" r:id="rId1235" display="http://www.usharbormaster.com/secure/AuxAidReport_new.cfm?id=44716" xr:uid="{4785996A-5B52-43C6-B66D-6D54ADD68415}"/>
    <hyperlink ref="E308" r:id="rId1236" display="http://www.usharbormaster.com/secure/auxview.cfm?recordid=30658" xr:uid="{EBA3DC2E-19C2-470B-B372-EE5C14876302}"/>
    <hyperlink ref="F308" r:id="rId1237" display="http://maps.google.com/?output=embed&amp;q=42.42169444,-70.91980556" xr:uid="{5DC8C148-2B88-4C86-9225-C250C7841CB1}"/>
    <hyperlink ref="G308" r:id="rId1238" display="http://maps.google.com/?output=embed&amp;q=42.42169444,-70.91980556" xr:uid="{91D54C58-EC34-41C9-A6A8-FE11714524DA}"/>
    <hyperlink ref="P308" r:id="rId1239" display="http://www.usharbormaster.com/secure/AuxAidReport_new.cfm?id=30658" xr:uid="{3AAA2BF5-4C94-44E0-9045-3CBF09EACEB3}"/>
    <hyperlink ref="E309" r:id="rId1240" display="http://www.usharbormaster.com/secure/auxview.cfm?recordid=30579" xr:uid="{384F858C-2734-420B-A9C8-B1FD40FFF04E}"/>
    <hyperlink ref="F309" r:id="rId1241" display="http://maps.google.com/?output=embed&amp;q=42.31575000,-70.92736111" xr:uid="{DA957B42-3EE3-4DC0-9E00-85E022CB4516}"/>
    <hyperlink ref="G309" r:id="rId1242" display="http://maps.google.com/?output=embed&amp;q=42.31575000,-70.92736111" xr:uid="{9ABACA83-981B-4EA4-A217-81E8D21D7222}"/>
    <hyperlink ref="P309" r:id="rId1243" display="http://www.usharbormaster.com/secure/AuxAidReport_new.cfm?id=30579" xr:uid="{C1A135AC-FA33-46C4-9348-985D565CD33B}"/>
    <hyperlink ref="E310" r:id="rId1244" display="http://www.usharbormaster.com/secure/auxview.cfm?recordid=30635" xr:uid="{4088AD11-A36B-4A19-BCE4-95AA3A2D52E1}"/>
    <hyperlink ref="F310" r:id="rId1245" display="http://maps.google.com/?output=embed&amp;q=42.31452778,-70.92625000" xr:uid="{38CDCBB5-9A2E-482D-8F68-9FE4931EC788}"/>
    <hyperlink ref="G310" r:id="rId1246" display="http://maps.google.com/?output=embed&amp;q=42.31452778,-70.92625000" xr:uid="{E406B661-D75B-4F72-95CC-C874C221AFEF}"/>
    <hyperlink ref="P310" r:id="rId1247" display="http://www.usharbormaster.com/secure/AuxAidReport_new.cfm?id=30635" xr:uid="{5A502395-15D0-4DD0-B938-B8432303298D}"/>
    <hyperlink ref="E311" r:id="rId1248" display="http://www.usharbormaster.com/secure/auxview.cfm?recordid=30636" xr:uid="{D966031D-DFB4-49AE-94DA-34BA31365DEE}"/>
    <hyperlink ref="F311" r:id="rId1249" display="http://maps.google.com/?output=embed&amp;q=42.30915000,-70.92198333" xr:uid="{23A382AE-EA2C-439E-8BD1-9F0E9537DCB4}"/>
    <hyperlink ref="G311" r:id="rId1250" display="http://maps.google.com/?output=embed&amp;q=42.30915000,-70.92198333" xr:uid="{FA0608CD-4797-4350-AFB5-A5FC62F54A7D}"/>
    <hyperlink ref="P311" r:id="rId1251" display="http://www.usharbormaster.com/secure/AuxAidReport_new.cfm?id=30636" xr:uid="{14C956A1-2C77-4DDC-BB64-DDAE26CE6EDE}"/>
    <hyperlink ref="E312" r:id="rId1252" display="http://www.usharbormaster.com/secure/auxview.cfm?recordid=30637" xr:uid="{79070A6C-2797-42A5-9ECC-7E31D04D2CA3}"/>
    <hyperlink ref="F312" r:id="rId1253" display="http://maps.google.com/?output=embed&amp;q=42.30830556,-70.92175000" xr:uid="{8F869B0D-7319-4C57-9397-CFED701BA291}"/>
    <hyperlink ref="G312" r:id="rId1254" display="http://maps.google.com/?output=embed&amp;q=42.30830556,-70.92175000" xr:uid="{1168B767-CD69-45EE-9FC6-D4A01A01603B}"/>
    <hyperlink ref="P312" r:id="rId1255" display="http://www.usharbormaster.com/secure/AuxAidReport_new.cfm?id=30637" xr:uid="{B567723B-2800-401C-995C-DC231FF381EB}"/>
    <hyperlink ref="E313" r:id="rId1256" display="http://www.usharbormaster.com/secure/auxview.cfm?recordid=29553" xr:uid="{363C01E2-868A-45A5-B2DF-C2B418693C04}"/>
    <hyperlink ref="F313" r:id="rId1257" display="http://maps.google.com/?output=embed&amp;q=42.48711389,-70.60926389" xr:uid="{AF010A8E-1FF6-4F60-8C94-F107F5B53844}"/>
    <hyperlink ref="G313" r:id="rId1258" display="http://maps.google.com/?output=embed&amp;q=42.48711389,-70.60926389" xr:uid="{7DF4F733-A641-46BA-92E8-C951904D5FB0}"/>
    <hyperlink ref="P313" r:id="rId1259" display="http://www.usharbormaster.com/secure/AuxAidReport_new.cfm?id=29553" xr:uid="{EA2FBA1A-D619-4471-BC50-6ED7B0655937}"/>
    <hyperlink ref="E314" r:id="rId1260" display="http://www.usharbormaster.com/secure/auxview.cfm?recordid=29550" xr:uid="{5D74F7D4-D729-4FED-90EA-89359776EEDF}"/>
    <hyperlink ref="F314" r:id="rId1261" display="http://maps.google.com/?output=embed&amp;q=42.45648611,-70.60153889" xr:uid="{32AF1A72-17D8-4497-BA96-25500911825E}"/>
    <hyperlink ref="G314" r:id="rId1262" display="http://maps.google.com/?output=embed&amp;q=42.45648611,-70.60153889" xr:uid="{1AA149D1-69C7-4594-B5EA-3E4E8F8D5EBC}"/>
    <hyperlink ref="P314" r:id="rId1263" display="http://www.usharbormaster.com/secure/AuxAidReport_new.cfm?id=29550" xr:uid="{F34C221E-4DFF-4907-80D7-E0F7CD4841D1}"/>
    <hyperlink ref="E315" r:id="rId1264" display="http://www.usharbormaster.com/secure/auxview.cfm?recordid=29567" xr:uid="{79C234CC-870F-482B-A3E5-15D91A2F3D65}"/>
    <hyperlink ref="F315" r:id="rId1265" display="http://maps.google.com/?output=embed&amp;q=42.48543667,-70.77628833" xr:uid="{50F20503-62D0-434E-A226-9ED43AA502D7}"/>
    <hyperlink ref="G315" r:id="rId1266" display="http://maps.google.com/?output=embed&amp;q=42.48543667,-70.77628833" xr:uid="{CFAEFF12-27D9-43BF-9F30-8E6990D66142}"/>
    <hyperlink ref="P315" r:id="rId1267" display="http://www.usharbormaster.com/secure/AuxAidReport_new.cfm?id=29567" xr:uid="{0679AE55-02FA-4712-9851-1520D2B9FFB1}"/>
    <hyperlink ref="E316" r:id="rId1268" display="http://www.usharbormaster.com/secure/auxview.cfm?recordid=23629" xr:uid="{FF657F39-679B-4E1A-8EB3-2600E5958E50}"/>
    <hyperlink ref="F316" r:id="rId1269" display="http://maps.google.com/?output=embed&amp;q=42.35888889,-71.04833333" xr:uid="{610FAF20-4433-4FF9-A9D7-96A5D44B0E1B}"/>
    <hyperlink ref="G316" r:id="rId1270" display="http://maps.google.com/?output=embed&amp;q=42.35888889,-71.04833333" xr:uid="{63A26D28-17D4-4191-9EF6-7C16DC15ABCA}"/>
    <hyperlink ref="P316" r:id="rId1271" display="http://www.usharbormaster.com/secure/AuxAidReport_new.cfm?id=23629" xr:uid="{245E9493-D5B2-450B-952C-9DD04C79D2BA}"/>
    <hyperlink ref="E317" r:id="rId1272" display="http://www.usharbormaster.com/secure/auxview.cfm?recordid=44967" xr:uid="{3C9E899F-F4A5-4092-9F0F-D171BAA0439D}"/>
    <hyperlink ref="F317" r:id="rId1273" display="http://maps.google.com/?output=embed&amp;q=42.15995000,-70.71348333" xr:uid="{B11F4868-0657-47B9-A4B6-7F49B782CE19}"/>
    <hyperlink ref="G317" r:id="rId1274" display="http://maps.google.com/?output=embed&amp;q=42.15995000,-70.71348333" xr:uid="{2CCFFA1E-97C0-4BE7-AA9A-59BE011FBCDA}"/>
    <hyperlink ref="P317" r:id="rId1275" display="http://www.usharbormaster.com/secure/AuxAidReport_new.cfm?id=44967" xr:uid="{208788D7-619D-4E14-8F1F-7B3C310EFD8C}"/>
    <hyperlink ref="E318" r:id="rId1276" display="http://www.usharbormaster.com/secure/auxview.cfm?recordid=41254" xr:uid="{3206082D-1ED4-4253-9BD0-4B2E7DC92121}"/>
    <hyperlink ref="F318" r:id="rId1277" display="http://maps.google.com/?output=embed&amp;q=42.16216667,-70.71916667" xr:uid="{5B703323-B3E2-4475-B578-5580F4AEE08D}"/>
    <hyperlink ref="G318" r:id="rId1278" display="http://maps.google.com/?output=embed&amp;q=42.16216667,-70.71916667" xr:uid="{4090CA93-7B8D-4E46-8804-3F6887EC6FA3}"/>
    <hyperlink ref="P318" r:id="rId1279" display="http://www.usharbormaster.com/secure/AuxAidReport_new.cfm?id=41254" xr:uid="{A657475A-0238-4AF2-83AB-2E21B24D5968}"/>
    <hyperlink ref="E319" r:id="rId1280" display="http://www.usharbormaster.com/secure/auxview.cfm?recordid=26041" xr:uid="{56589028-7CEE-4150-855F-4145B6CA1D82}"/>
    <hyperlink ref="F319" r:id="rId1281" display="http://maps.google.com/?output=embed&amp;q=42.16425000,-70.72230556" xr:uid="{3E572AC5-4A49-4EF5-9DAF-B8C685D27033}"/>
    <hyperlink ref="G319" r:id="rId1282" display="http://maps.google.com/?output=embed&amp;q=42.16425000,-70.72230556" xr:uid="{93E9C488-F0EE-4DBC-BD3B-E7D8DA028075}"/>
    <hyperlink ref="P319" r:id="rId1283" display="http://www.usharbormaster.com/secure/AuxAidReport_new.cfm?id=26041" xr:uid="{BED1E432-9018-47E1-8349-FB8A8D9FDA48}"/>
    <hyperlink ref="E320" r:id="rId1284" display="http://www.usharbormaster.com/secure/auxview.cfm?recordid=41256" xr:uid="{CEA75C9A-240D-4A60-BA9F-7C4FD771BBCD}"/>
    <hyperlink ref="F320" r:id="rId1285" display="http://maps.google.com/?output=embed&amp;q=42.16483333,-70.72319444" xr:uid="{2B6F28F3-071C-4B84-8B3D-7E946CF20B4D}"/>
    <hyperlink ref="G320" r:id="rId1286" display="http://maps.google.com/?output=embed&amp;q=42.16483333,-70.72319444" xr:uid="{E751CD6B-6622-4C6F-AC14-FA20D7FB50C9}"/>
    <hyperlink ref="P320" r:id="rId1287" display="http://www.usharbormaster.com/secure/AuxAidReport_new.cfm?id=41256" xr:uid="{85322526-6EC2-4F73-9BF3-62B5BB717330}"/>
    <hyperlink ref="E321" r:id="rId1288" display="http://www.usharbormaster.com/secure/auxview.cfm?recordid=26042" xr:uid="{CBA4E222-CF50-4315-8AFC-84480D4F4B73}"/>
    <hyperlink ref="F321" r:id="rId1289" display="http://maps.google.com/?output=embed&amp;q=42.16480556,-70.72525000" xr:uid="{E1D18843-7984-4EF9-A4F4-A752DD4782DD}"/>
    <hyperlink ref="G321" r:id="rId1290" display="http://maps.google.com/?output=embed&amp;q=42.16480556,-70.72525000" xr:uid="{E25C0E8A-F157-4F11-89FC-D4AF12196903}"/>
    <hyperlink ref="P321" r:id="rId1291" display="http://www.usharbormaster.com/secure/AuxAidReport_new.cfm?id=26042" xr:uid="{A0469243-1F31-4478-BD7A-96F9A11F73D6}"/>
    <hyperlink ref="E322" r:id="rId1292" display="http://www.usharbormaster.com/secure/auxview.cfm?recordid=27687" xr:uid="{4A65CB4E-C693-40A9-9E5E-BBD3F55A3ABA}"/>
    <hyperlink ref="F322" r:id="rId1293" display="http://maps.google.com/?output=embed&amp;q=42.16513889,-70.72458333" xr:uid="{260AF66D-D0C2-4C97-AEDE-83075A74D392}"/>
    <hyperlink ref="G322" r:id="rId1294" display="http://maps.google.com/?output=embed&amp;q=42.16513889,-70.72458333" xr:uid="{8561046C-ACA6-4C65-A859-31DFADB104BE}"/>
    <hyperlink ref="P322" r:id="rId1295" display="http://www.usharbormaster.com/secure/AuxAidReport_new.cfm?id=27687" xr:uid="{FBE90E03-261D-4126-8ECF-0ED2ECDD026B}"/>
    <hyperlink ref="E323" r:id="rId1296" display="http://www.usharbormaster.com/secure/auxview.cfm?recordid=26043" xr:uid="{C3E7D056-EC1D-4EA3-A97F-5B8DBED600D2}"/>
    <hyperlink ref="F323" r:id="rId1297" display="http://maps.google.com/?output=embed&amp;q=42.16427778,-70.72825000" xr:uid="{94917AE5-AAE6-4CE4-A837-002BFB88675E}"/>
    <hyperlink ref="G323" r:id="rId1298" display="http://maps.google.com/?output=embed&amp;q=42.16427778,-70.72825000" xr:uid="{1E9AC94D-FBF1-46FD-8AA1-D88DB7494B1F}"/>
    <hyperlink ref="P323" r:id="rId1299" display="http://www.usharbormaster.com/secure/AuxAidReport_new.cfm?id=26043" xr:uid="{D68ACAB6-64CF-4E17-AC1C-9EAF74210DF2}"/>
    <hyperlink ref="E324" r:id="rId1300" display="http://www.usharbormaster.com/secure/auxview.cfm?recordid=27686" xr:uid="{C68D15BE-98C1-4160-80F6-59CD6B542AB4}"/>
    <hyperlink ref="F324" r:id="rId1301" display="http://maps.google.com/?output=embed&amp;q=42.16450000,-70.72833333" xr:uid="{17EC54F8-8AD4-40E1-85DC-D835D4F0A51C}"/>
    <hyperlink ref="G324" r:id="rId1302" display="http://maps.google.com/?output=embed&amp;q=42.16450000,-70.72833333" xr:uid="{79A7A558-336F-47C8-95CB-B71F6AC3F754}"/>
    <hyperlink ref="P324" r:id="rId1303" display="http://www.usharbormaster.com/secure/AuxAidReport_new.cfm?id=27686" xr:uid="{41150025-C322-49AF-BD59-30C17D5B5452}"/>
    <hyperlink ref="E325" r:id="rId1304" display="http://www.usharbormaster.com/secure/auxview.cfm?recordid=27685" xr:uid="{3771305F-82D8-4DF8-8969-781215AB4D00}"/>
    <hyperlink ref="F325" r:id="rId1305" display="http://maps.google.com/?output=embed&amp;q=42.16377778,-70.72963889" xr:uid="{FD7321F6-0B4D-4EA7-A17D-2FFC63E1C3AC}"/>
    <hyperlink ref="G325" r:id="rId1306" display="http://maps.google.com/?output=embed&amp;q=42.16377778,-70.72963889" xr:uid="{71C82764-5197-47C5-89FF-19ED8198E8DC}"/>
    <hyperlink ref="P325" r:id="rId1307" display="http://www.usharbormaster.com/secure/AuxAidReport_new.cfm?id=27685" xr:uid="{92875392-3785-4FD7-B36B-C0E08E21BFBC}"/>
    <hyperlink ref="E326" r:id="rId1308" display="http://www.usharbormaster.com/secure/auxview.cfm?recordid=26045" xr:uid="{EAC641D4-C290-4D76-8B6A-3151AB0EB70E}"/>
    <hyperlink ref="F326" r:id="rId1309" display="http://maps.google.com/?output=embed&amp;q=42.16236111,-70.73122222" xr:uid="{5ED90675-400D-4E3E-8252-C41DEB03505E}"/>
    <hyperlink ref="G326" r:id="rId1310" display="http://maps.google.com/?output=embed&amp;q=42.16236111,-70.73122222" xr:uid="{22637E7A-1497-44B6-BF31-D810422B39CD}"/>
    <hyperlink ref="P326" r:id="rId1311" display="http://www.usharbormaster.com/secure/AuxAidReport_new.cfm?id=26045" xr:uid="{6C2C2183-E09E-4578-AF29-8B9D082C377A}"/>
    <hyperlink ref="E327" r:id="rId1312" display="http://www.usharbormaster.com/secure/auxview.cfm?recordid=26047" xr:uid="{19754D15-1165-4C9E-8244-70C8EBDE551A}"/>
    <hyperlink ref="F327" r:id="rId1313" display="http://maps.google.com/?output=embed&amp;q=42.16130556,-70.73433333" xr:uid="{9856FCD0-9104-4708-9890-48A8AC921448}"/>
    <hyperlink ref="G327" r:id="rId1314" display="http://maps.google.com/?output=embed&amp;q=42.16130556,-70.73433333" xr:uid="{31E3FFB6-5BC6-4F32-86D9-032CC09EB5B7}"/>
    <hyperlink ref="P327" r:id="rId1315" display="http://www.usharbormaster.com/secure/AuxAidReport_new.cfm?id=26047" xr:uid="{6E58240F-4977-4C16-8854-183DF6A53C60}"/>
    <hyperlink ref="E328" r:id="rId1316" display="http://www.usharbormaster.com/secure/auxview.cfm?recordid=26044" xr:uid="{F35F265E-3870-4FD9-9046-153295CFC3BD}"/>
    <hyperlink ref="F328" r:id="rId1317" display="http://maps.google.com/?output=embed&amp;q=42.16194444,-70.73525000" xr:uid="{C3563F09-9EDF-49D9-B7D2-752EF53E2D34}"/>
    <hyperlink ref="G328" r:id="rId1318" display="http://maps.google.com/?output=embed&amp;q=42.16194444,-70.73525000" xr:uid="{568690DB-6895-4912-9CFA-304EF94398B5}"/>
    <hyperlink ref="P328" r:id="rId1319" display="http://www.usharbormaster.com/secure/AuxAidReport_new.cfm?id=26044" xr:uid="{BD62D76D-A4B8-4829-8AC8-1B9325F20129}"/>
    <hyperlink ref="E329" r:id="rId1320" display="http://www.usharbormaster.com/secure/auxview.cfm?recordid=26046" xr:uid="{458BA55F-F74B-4852-A8BF-F6F89D4723F9}"/>
    <hyperlink ref="F329" r:id="rId1321" display="http://maps.google.com/?output=embed&amp;q=42.16180556,-70.73772222" xr:uid="{727506B0-409C-405F-A8D5-E332A4EBFF6F}"/>
    <hyperlink ref="G329" r:id="rId1322" display="http://maps.google.com/?output=embed&amp;q=42.16180556,-70.73772222" xr:uid="{BE61750A-8C8E-4B99-A76C-AAECD8E01920}"/>
    <hyperlink ref="P329" r:id="rId1323" display="http://www.usharbormaster.com/secure/AuxAidReport_new.cfm?id=26046" xr:uid="{B232F32D-64A2-4FD9-9783-A0B360D77E94}"/>
    <hyperlink ref="E330" r:id="rId1324" display="http://www.usharbormaster.com/secure/auxview.cfm?recordid=28407" xr:uid="{9DC82B38-E9D2-44AD-81EA-7EB2D7F53616}"/>
    <hyperlink ref="F330" r:id="rId1325" display="http://maps.google.com/?output=embed&amp;q=42.16044444,-70.73277778" xr:uid="{79D07FC5-DFA6-411B-BF17-5C3E9461903F}"/>
    <hyperlink ref="G330" r:id="rId1326" display="http://maps.google.com/?output=embed&amp;q=42.16044444,-70.73277778" xr:uid="{8A1DB625-88EE-40FD-8F69-FD6B757632D1}"/>
    <hyperlink ref="P330" r:id="rId1327" display="http://www.usharbormaster.com/secure/AuxAidReport_new.cfm?id=28407" xr:uid="{3D405214-D15A-4311-8EF6-5C4B1828348A}"/>
    <hyperlink ref="E331" r:id="rId1328" display="http://www.usharbormaster.com/secure/auxview.cfm?recordid=27683" xr:uid="{18C74474-C78C-4D58-8353-AA5AF1002B2D}"/>
    <hyperlink ref="F331" r:id="rId1329" display="http://maps.google.com/?output=embed&amp;q=42.16063889,-70.73294444" xr:uid="{ABDA1B3D-7761-4586-9A31-D36AD8B3C7D0}"/>
    <hyperlink ref="G331" r:id="rId1330" display="http://maps.google.com/?output=embed&amp;q=42.16063889,-70.73294444" xr:uid="{A182A7C2-64E8-4BAF-BE2C-0D25D543BDCC}"/>
    <hyperlink ref="P331" r:id="rId1331" display="http://www.usharbormaster.com/secure/AuxAidReport_new.cfm?id=27683" xr:uid="{3A340CA1-1B4D-4D85-9FB4-30A4D6FCE96C}"/>
    <hyperlink ref="E332" r:id="rId1332" display="http://www.usharbormaster.com/secure/auxview.cfm?recordid=42725" xr:uid="{CF77585B-32D6-418F-AEC7-C7F73E4686A1}"/>
    <hyperlink ref="F332" r:id="rId1333" display="http://maps.google.com/?output=embed&amp;q=42.16406667,-70.72918333" xr:uid="{D0D78AF1-AFAF-4019-B806-D71DD8EA1DA7}"/>
    <hyperlink ref="G332" r:id="rId1334" display="http://maps.google.com/?output=embed&amp;q=42.16406667,-70.72918333" xr:uid="{E6BEF3C0-9BC9-4010-83E5-C270713DFD9F}"/>
    <hyperlink ref="P332" r:id="rId1335" display="http://www.usharbormaster.com/secure/AuxAidReport_new.cfm?id=42725" xr:uid="{7285E2F9-B5A7-4F58-9B48-AEA21D88A9FE}"/>
    <hyperlink ref="E333" r:id="rId1336" display="http://www.usharbormaster.com/secure/auxview.cfm?recordid=42726" xr:uid="{2049FA37-0854-4A24-AA54-3037D76EB63C}"/>
    <hyperlink ref="F333" r:id="rId1337" display="http://maps.google.com/?output=embed&amp;q=42.16530000,-70.74933333" xr:uid="{A13E2717-CAFD-42AA-82A0-72F865AF9ED6}"/>
    <hyperlink ref="G333" r:id="rId1338" display="http://maps.google.com/?output=embed&amp;q=42.16530000,-70.74933333" xr:uid="{48CE4E14-5BB7-4C6B-A92B-BE59DBAA4E47}"/>
    <hyperlink ref="P333" r:id="rId1339" display="http://www.usharbormaster.com/secure/AuxAidReport_new.cfm?id=42726" xr:uid="{8E65A5F7-7940-4BC5-B775-66E4624FD5AF}"/>
    <hyperlink ref="E334" r:id="rId1340" display="http://www.usharbormaster.com/secure/auxview.cfm?recordid=42727" xr:uid="{D3DC0C78-239A-4FC3-B7D8-033672C5C927}"/>
    <hyperlink ref="F334" r:id="rId1341" display="http://maps.google.com/?output=embed&amp;q=42.16490000,-70.72238333" xr:uid="{6C1B44F3-70EA-4A40-A79A-2BDB7E59927D}"/>
    <hyperlink ref="G334" r:id="rId1342" display="http://maps.google.com/?output=embed&amp;q=42.16490000,-70.72238333" xr:uid="{09AA60EF-C831-4E6C-AE88-1EEAFB4A8360}"/>
    <hyperlink ref="P334" r:id="rId1343" display="http://www.usharbormaster.com/secure/AuxAidReport_new.cfm?id=42727" xr:uid="{2FE94539-6988-47D9-A4CC-EE61BA2FE2CD}"/>
    <hyperlink ref="E335" r:id="rId1344" display="http://www.usharbormaster.com/secure/auxview.cfm?recordid=42728" xr:uid="{F15A6A9E-5703-4618-8042-B9E42061A977}"/>
    <hyperlink ref="F335" r:id="rId1345" display="http://maps.google.com/?output=embed&amp;q=42.16146667,-70.74306667" xr:uid="{026E270A-038F-4862-A0BC-9876A74B7FEE}"/>
    <hyperlink ref="G335" r:id="rId1346" display="http://maps.google.com/?output=embed&amp;q=42.16146667,-70.74306667" xr:uid="{493C8901-7BA4-4F50-8E60-062263395C79}"/>
    <hyperlink ref="P335" r:id="rId1347" display="http://www.usharbormaster.com/secure/AuxAidReport_new.cfm?id=42728" xr:uid="{ACA6DEA5-E7E9-46FD-B863-F08B12C8909A}"/>
    <hyperlink ref="E336" r:id="rId1348" display="http://www.usharbormaster.com/secure/auxview.cfm?recordid=28651" xr:uid="{8E5150B8-C6B6-4D65-9BDC-E920D852FB2B}"/>
    <hyperlink ref="F336" r:id="rId1349" display="http://maps.google.com/?output=embed&amp;q=42.39399417,-70.59193194" xr:uid="{E62DB56E-8B11-4AAE-87C3-8B6E866AC637}"/>
    <hyperlink ref="G336" r:id="rId1350" display="http://maps.google.com/?output=embed&amp;q=42.39399417,-70.59193194" xr:uid="{B434943C-DB42-425E-A8BE-357A58AF9882}"/>
    <hyperlink ref="P336" r:id="rId1351" display="http://www.usharbormaster.com/secure/AuxAidReport_new.cfm?id=28651" xr:uid="{2AF97ABF-8434-457F-B2DC-3A32D82B44D6}"/>
    <hyperlink ref="E337" r:id="rId1352" display="http://www.usharbormaster.com/secure/auxview.cfm?recordid=28653" xr:uid="{A81EC214-804E-461A-B83C-4930FDC3CC25}"/>
    <hyperlink ref="F337" r:id="rId1353" display="http://maps.google.com/?output=embed&amp;q=42.39898639,-70.61677444" xr:uid="{2EF5AF08-F311-48F9-9EE8-82A2BAC502FD}"/>
    <hyperlink ref="G337" r:id="rId1354" display="http://maps.google.com/?output=embed&amp;q=42.39898639,-70.61677444" xr:uid="{9F9A1AC3-A816-47D1-AC80-4224FF11EAE1}"/>
    <hyperlink ref="P337" r:id="rId1355" display="http://www.usharbormaster.com/secure/AuxAidReport_new.cfm?id=28653" xr:uid="{CCCA1D00-2B10-4D73-98B3-DC785AA8B7DC}"/>
    <hyperlink ref="E338" r:id="rId1356" display="http://www.usharbormaster.com/secure/auxview.cfm?recordid=28979" xr:uid="{D8B646B9-DA88-48AD-929A-FC3B2683D8E7}"/>
    <hyperlink ref="F338" r:id="rId1357" display="http://maps.google.com/?output=embed&amp;q=42.40050000,-70.64516667" xr:uid="{1BC8D61C-B30E-4229-AA38-7DD1A5754D92}"/>
    <hyperlink ref="G338" r:id="rId1358" display="http://maps.google.com/?output=embed&amp;q=42.40050000,-70.64516667" xr:uid="{470CF5C5-8FEB-476C-B0E0-660862268A2D}"/>
    <hyperlink ref="P338" r:id="rId1359" display="http://www.usharbormaster.com/secure/AuxAidReport_new.cfm?id=28979" xr:uid="{A926B959-2B43-4BB6-BF06-0777F96F63EA}"/>
    <hyperlink ref="E339" r:id="rId1360" display="http://www.usharbormaster.com/secure/auxview.cfm?recordid=27899" xr:uid="{95AD49A9-4FCB-4229-B17C-FAD3407C60AE}"/>
    <hyperlink ref="F339" r:id="rId1361" display="http://maps.google.com/?output=embed&amp;q=42.30197222,-71.04230556" xr:uid="{54CBAAE1-9D8B-40A7-9070-D3AD38F82695}"/>
    <hyperlink ref="G339" r:id="rId1362" display="http://maps.google.com/?output=embed&amp;q=42.30197222,-71.04230556" xr:uid="{6C1BC344-D38D-4722-9141-4ACA197EA2D2}"/>
    <hyperlink ref="P339" r:id="rId1363" display="http://www.usharbormaster.com/secure/AuxAidReport_new.cfm?id=27899" xr:uid="{0748F5B1-7DBE-4EDE-8D5F-072FFD83CF30}"/>
    <hyperlink ref="E340" r:id="rId1364" display="http://www.usharbormaster.com/secure/auxview.cfm?recordid=27898" xr:uid="{6D562F96-F094-46AB-9118-979BA65C24EA}"/>
    <hyperlink ref="F340" r:id="rId1365" display="http://maps.google.com/?output=embed&amp;q=42.29769444,-71.04266667" xr:uid="{7CF3859B-F655-429F-B064-B24AF734DF92}"/>
    <hyperlink ref="G340" r:id="rId1366" display="http://maps.google.com/?output=embed&amp;q=42.29769444,-71.04266667" xr:uid="{46A9893C-073E-46B0-8074-9276B93DD85C}"/>
    <hyperlink ref="P340" r:id="rId1367" display="http://www.usharbormaster.com/secure/AuxAidReport_new.cfm?id=27898" xr:uid="{CD69F9FD-26D2-44D7-B880-1B5925F10B7D}"/>
    <hyperlink ref="E341" r:id="rId1368" display="http://www.usharbormaster.com/secure/auxview.cfm?recordid=26228" xr:uid="{E9FA6486-C608-4FEF-AFE8-E971FB5C6063}"/>
    <hyperlink ref="F341" r:id="rId1369" display="http://maps.google.com/?output=embed&amp;q=42.20477778,-70.71575000" xr:uid="{12548390-4B37-41FF-8E18-98D8FD04BBD0}"/>
    <hyperlink ref="G341" r:id="rId1370" display="http://maps.google.com/?output=embed&amp;q=42.20477778,-70.71575000" xr:uid="{32AD9C43-5A85-4310-8647-706CAA7C6130}"/>
    <hyperlink ref="P341" r:id="rId1371" display="http://www.usharbormaster.com/secure/AuxAidReport_new.cfm?id=26228" xr:uid="{45A57EDC-2EA8-47B7-B5D8-90102BF6055F}"/>
    <hyperlink ref="E342" r:id="rId1372" display="http://www.usharbormaster.com/secure/auxview.cfm?recordid=27910" xr:uid="{EE624EF3-0D22-44AE-9B65-159FD1409E12}"/>
    <hyperlink ref="F342" r:id="rId1373" display="http://maps.google.com/?output=embed&amp;q=42.81433333,-70.86525000" xr:uid="{1CC625BB-5F1A-436F-9E1C-A1313CD602E7}"/>
    <hyperlink ref="G342" r:id="rId1374" display="http://maps.google.com/?output=embed&amp;q=42.81433333,-70.86525000" xr:uid="{B54C22BE-20E4-4FF0-9299-5581C1F2A010}"/>
    <hyperlink ref="P342" r:id="rId1375" display="http://www.usharbormaster.com/secure/AuxAidReport_new.cfm?id=27910" xr:uid="{C6340C31-A615-4C68-9575-D5EF0A259647}"/>
    <hyperlink ref="E343" r:id="rId1376" display="http://www.usharbormaster.com/secure/auxview.cfm?recordid=26196" xr:uid="{2C314A41-6129-4CFD-8516-D51308C7B2EA}"/>
    <hyperlink ref="F343" r:id="rId1377" display="http://maps.google.com/?output=embed&amp;q=42.51445000,-70.88260056" xr:uid="{9B404AE4-41F4-4693-867C-2AA3CC9F9E96}"/>
    <hyperlink ref="G343" r:id="rId1378" display="http://maps.google.com/?output=embed&amp;q=42.51445000,-70.88260056" xr:uid="{6AB17654-38D8-42E8-B271-EF62CF1FBBF1}"/>
    <hyperlink ref="P343" r:id="rId1379" display="http://www.usharbormaster.com/secure/AuxAidReport_new.cfm?id=26196" xr:uid="{000322C2-3AEF-45D0-8C45-7CE1713AB35F}"/>
    <hyperlink ref="E344" r:id="rId1380" display="http://www.usharbormaster.com/secure/auxview.cfm?recordid=26197" xr:uid="{DC86CDFD-0053-4BDB-AD70-8906A178E824}"/>
    <hyperlink ref="F344" r:id="rId1381" display="http://maps.google.com/?output=embed&amp;q=42.51466667,-70.88272222" xr:uid="{09246412-406E-42EE-B9EB-6BDD1B193830}"/>
    <hyperlink ref="G344" r:id="rId1382" display="http://maps.google.com/?output=embed&amp;q=42.51466667,-70.88272222" xr:uid="{974F7BA4-AD4F-46AD-9759-69B8DF1844CE}"/>
    <hyperlink ref="P344" r:id="rId1383" display="http://www.usharbormaster.com/secure/AuxAidReport_new.cfm?id=26197" xr:uid="{2B267B47-5E30-4430-8F07-3773217B7D1E}"/>
    <hyperlink ref="E345" r:id="rId1384" display="http://www.usharbormaster.com/secure/auxview.cfm?recordid=26259" xr:uid="{D840AD27-E551-4B74-8AD7-8E3B033A2AB1}"/>
    <hyperlink ref="F345" r:id="rId1385" display="http://maps.google.com/?output=embed&amp;q=42.51415000,-70.88343333" xr:uid="{C48E3B45-832C-4324-A3D3-DF2888100973}"/>
    <hyperlink ref="G345" r:id="rId1386" display="http://maps.google.com/?output=embed&amp;q=42.51415000,-70.88343333" xr:uid="{43B831C9-BA0F-4142-B1EE-E2F8D6A622D0}"/>
    <hyperlink ref="P345" r:id="rId1387" display="http://www.usharbormaster.com/secure/AuxAidReport_new.cfm?id=26259" xr:uid="{B674B79E-E987-4103-B064-19F156499463}"/>
    <hyperlink ref="E346" r:id="rId1388" display="http://www.usharbormaster.com/secure/auxview.cfm?recordid=26198" xr:uid="{38998016-CD9F-4FB2-851F-5C7EEDDD7251}"/>
    <hyperlink ref="F346" r:id="rId1389" display="http://maps.google.com/?output=embed&amp;q=42.51455000,-70.88341667" xr:uid="{CE75CBE2-16FA-4FF1-A91D-80CA9A54F338}"/>
    <hyperlink ref="G346" r:id="rId1390" display="http://maps.google.com/?output=embed&amp;q=42.51455000,-70.88341667" xr:uid="{6890FB94-5CB3-4C84-B0DD-63DCCEF40F27}"/>
    <hyperlink ref="P346" r:id="rId1391" display="http://www.usharbormaster.com/secure/AuxAidReport_new.cfm?id=26198" xr:uid="{DE9C2A4F-EA08-46AE-B399-98BB9D72A063}"/>
    <hyperlink ref="E347" r:id="rId1392" display="http://www.usharbormaster.com/secure/auxview.cfm?recordid=26199" xr:uid="{1CBC42C5-A71E-42BB-BD6B-A54E533F77AF}"/>
    <hyperlink ref="F347" r:id="rId1393" display="http://maps.google.com/?output=embed&amp;q=42.51390000,-70.88435000" xr:uid="{D53F9938-CF82-4F21-B16A-49D7E1B3AEC9}"/>
    <hyperlink ref="G347" r:id="rId1394" display="http://maps.google.com/?output=embed&amp;q=42.51390000,-70.88435000" xr:uid="{19021B80-E38E-41FB-9D69-F464B74ED0D6}"/>
    <hyperlink ref="P347" r:id="rId1395" display="http://www.usharbormaster.com/secure/AuxAidReport_new.cfm?id=26199" xr:uid="{67B8214E-7D58-432E-9A29-793F2A08DABE}"/>
    <hyperlink ref="E348" r:id="rId1396" display="http://www.usharbormaster.com/secure/auxview.cfm?recordid=26200" xr:uid="{F9416007-2C0C-43CB-9E34-91CA243ACE5C}"/>
    <hyperlink ref="F348" r:id="rId1397" display="http://maps.google.com/?output=embed&amp;q=42.51436111,-70.88416667" xr:uid="{1670B0BA-A934-459A-A2E1-986AD237DBA7}"/>
    <hyperlink ref="G348" r:id="rId1398" display="http://maps.google.com/?output=embed&amp;q=42.51436111,-70.88416667" xr:uid="{3EA42DB5-7723-4D53-ADD6-2919CAD4EBE6}"/>
    <hyperlink ref="P348" r:id="rId1399" display="http://www.usharbormaster.com/secure/AuxAidReport_new.cfm?id=26200" xr:uid="{CD473347-4399-4A5E-A63A-264A74E55A31}"/>
    <hyperlink ref="E349" r:id="rId1400" display="http://www.usharbormaster.com/secure/auxview.cfm?recordid=26201" xr:uid="{784CBF20-9206-46CF-9ED6-89BA04AC8567}"/>
    <hyperlink ref="F349" r:id="rId1401" display="http://maps.google.com/?output=embed&amp;q=42.51376667,-70.88561667" xr:uid="{862815BF-D8B7-408C-8AA4-1FE97D0EB50C}"/>
    <hyperlink ref="G349" r:id="rId1402" display="http://maps.google.com/?output=embed&amp;q=42.51376667,-70.88561667" xr:uid="{711DFA74-AEFD-4483-BEF3-591F95D2074E}"/>
    <hyperlink ref="P349" r:id="rId1403" display="http://www.usharbormaster.com/secure/AuxAidReport_new.cfm?id=26201" xr:uid="{0D4401C0-C322-45D6-808F-169ABA0A0E3F}"/>
    <hyperlink ref="E350" r:id="rId1404" display="http://www.usharbormaster.com/secure/auxview.cfm?recordid=26202" xr:uid="{20A52D6C-1158-48EC-8AE2-80EA5BF1E5A1}"/>
    <hyperlink ref="F350" r:id="rId1405" display="http://maps.google.com/?output=embed&amp;q=42.51416667,-70.88502778" xr:uid="{2B66AA1D-1B40-4648-9ADE-6662D99AA693}"/>
    <hyperlink ref="G350" r:id="rId1406" display="http://maps.google.com/?output=embed&amp;q=42.51416667,-70.88502778" xr:uid="{7EA75D14-4890-4727-A581-9F682C08669B}"/>
    <hyperlink ref="P350" r:id="rId1407" display="http://www.usharbormaster.com/secure/AuxAidReport_new.cfm?id=26202" xr:uid="{C8971846-017D-4E5B-A399-D5104ABF9A0C}"/>
    <hyperlink ref="E351" r:id="rId1408" display="http://www.usharbormaster.com/secure/auxview.cfm?recordid=26260" xr:uid="{EBB3ADB9-D715-45AF-87E0-484C59FB2A3C}"/>
    <hyperlink ref="F351" r:id="rId1409" display="http://maps.google.com/?output=embed&amp;q=42.51388333,-70.88586667" xr:uid="{918A5A3C-A42D-4931-A54B-628D6BA8791C}"/>
    <hyperlink ref="G351" r:id="rId1410" display="http://maps.google.com/?output=embed&amp;q=42.51388333,-70.88586667" xr:uid="{C4435BEC-B189-40F2-B356-AF74BBB0CAFB}"/>
    <hyperlink ref="P351" r:id="rId1411" display="http://www.usharbormaster.com/secure/AuxAidReport_new.cfm?id=26260" xr:uid="{D934B4D1-FB97-44B3-AD55-77DC53652456}"/>
    <hyperlink ref="E352" r:id="rId1412" display="http://www.usharbormaster.com/secure/auxview.cfm?recordid=26258" xr:uid="{558589CE-D542-4617-93DA-C54F7558A3A6}"/>
    <hyperlink ref="F352" r:id="rId1413" display="http://maps.google.com/?output=embed&amp;q=42.51358333,-70.88588889" xr:uid="{50284344-6996-44B7-9E9F-72D0FD6CC2C1}"/>
    <hyperlink ref="G352" r:id="rId1414" display="http://maps.google.com/?output=embed&amp;q=42.51358333,-70.88588889" xr:uid="{D5372C26-21E7-45ED-BD56-033982C9DA70}"/>
    <hyperlink ref="P352" r:id="rId1415" display="http://www.usharbormaster.com/secure/AuxAidReport_new.cfm?id=26258" xr:uid="{E74DD826-EAB9-4200-B078-673CF8395EC5}"/>
    <hyperlink ref="E353" r:id="rId1416" display="http://www.usharbormaster.com/secure/auxview.cfm?recordid=27915" xr:uid="{DA2F0579-5AB4-47BD-853B-0CE50755EE01}"/>
    <hyperlink ref="F353" r:id="rId1417" display="http://maps.google.com/?output=embed&amp;q=42.51446667,-70.88265000" xr:uid="{9C89BB18-D7E9-45A2-9B6B-A7CFD1684FBC}"/>
    <hyperlink ref="G353" r:id="rId1418" display="http://maps.google.com/?output=embed&amp;q=42.51446667,-70.88265000" xr:uid="{8A5336B6-B13F-43B6-B361-37E16E532EC7}"/>
    <hyperlink ref="P353" r:id="rId1419" display="http://www.usharbormaster.com/secure/AuxAidReport_new.cfm?id=27915" xr:uid="{9CF97AC6-9372-4B1C-8315-60FF52ADF37F}"/>
    <hyperlink ref="E354" r:id="rId1420" display="http://www.usharbormaster.com/secure/auxview.cfm?recordid=25717" xr:uid="{C7150E66-E8AE-4BD0-BDE7-31BA5213AEA0}"/>
    <hyperlink ref="F354" r:id="rId1421" display="http://maps.google.com/?output=embed&amp;q=42.74450000,-70.81941667" xr:uid="{C02DE74D-88C4-4D38-9038-704012BFDA3F}"/>
    <hyperlink ref="G354" r:id="rId1422" display="http://maps.google.com/?output=embed&amp;q=42.74450000,-70.81941667" xr:uid="{205EBFD3-C5C0-4267-A02D-52E9BFD1BA36}"/>
    <hyperlink ref="P354" r:id="rId1423" display="http://www.usharbormaster.com/secure/AuxAidReport_new.cfm?id=25717" xr:uid="{34EF29FC-7A82-4A26-8B70-36F0A41907E1}"/>
    <hyperlink ref="E355" r:id="rId1424" display="http://www.usharbormaster.com/secure/auxview.cfm?recordid=41209" xr:uid="{226B4416-E3DC-4F55-9826-3D2865E9F6DD}"/>
    <hyperlink ref="F355" r:id="rId1425" display="http://maps.google.com/?output=embed&amp;q=42.74650000,-70.82033333" xr:uid="{80C05AA0-1405-41F1-9D27-1F3A143B9A3A}"/>
    <hyperlink ref="G355" r:id="rId1426" display="http://maps.google.com/?output=embed&amp;q=42.74650000,-70.82033333" xr:uid="{8F0C2A92-E2D9-43B5-B462-16A6842FB0AD}"/>
    <hyperlink ref="P355" r:id="rId1427" display="http://www.usharbormaster.com/secure/AuxAidReport_new.cfm?id=41209" xr:uid="{067392AE-A79D-43ED-880C-6C7DD7798231}"/>
    <hyperlink ref="E356" r:id="rId1428" display="http://www.usharbormaster.com/secure/auxview.cfm?recordid=41210" xr:uid="{F99FA2C5-5FF3-4192-92B5-304D119AA6C3}"/>
    <hyperlink ref="F356" r:id="rId1429" display="http://maps.google.com/?output=embed&amp;q=42.74991667,-70.81983333" xr:uid="{A0A9E516-9F70-4A36-933F-8C8D6753CD3B}"/>
    <hyperlink ref="G356" r:id="rId1430" display="http://maps.google.com/?output=embed&amp;q=42.74991667,-70.81983333" xr:uid="{2E13B48F-5265-4822-8C88-E1DF08C9D1EC}"/>
    <hyperlink ref="P356" r:id="rId1431" display="http://www.usharbormaster.com/secure/AuxAidReport_new.cfm?id=41210" xr:uid="{BA22EA1E-7AAC-45C7-AB64-165A5B4D1F4D}"/>
    <hyperlink ref="E357" r:id="rId1432" display="http://www.usharbormaster.com/secure/auxview.cfm?recordid=25719" xr:uid="{3C2E6453-9F0E-4CAD-800A-09CFF2E05E15}"/>
    <hyperlink ref="F357" r:id="rId1433" display="http://maps.google.com/?output=embed&amp;q=42.75166667,-70.82186111" xr:uid="{8A7DBE62-83F4-4CD1-90BF-E08D3EAC9040}"/>
    <hyperlink ref="G357" r:id="rId1434" display="http://maps.google.com/?output=embed&amp;q=42.75166667,-70.82186111" xr:uid="{2AB8427C-9E4C-4DA9-8719-3F1D56820FB1}"/>
    <hyperlink ref="P357" r:id="rId1435" display="http://www.usharbormaster.com/secure/AuxAidReport_new.cfm?id=25719" xr:uid="{AB5A04AD-EB91-48BC-B8D8-C5366ACE6834}"/>
    <hyperlink ref="E358" r:id="rId1436" display="http://www.usharbormaster.com/secure/auxview.cfm?recordid=26759" xr:uid="{7C893FBF-8A4A-4EC6-AC0A-35BD424DDD95}"/>
    <hyperlink ref="F358" r:id="rId1437" display="http://maps.google.com/?output=embed&amp;q=42.75350000,-70.82333333" xr:uid="{147B250B-9556-41E2-A3FF-F8D56145B488}"/>
    <hyperlink ref="G358" r:id="rId1438" display="http://maps.google.com/?output=embed&amp;q=42.75350000,-70.82333333" xr:uid="{06144E6E-9073-47E2-8F92-104B4080FCC4}"/>
    <hyperlink ref="P358" r:id="rId1439" display="http://www.usharbormaster.com/secure/AuxAidReport_new.cfm?id=26759" xr:uid="{30ED06CC-A0A7-42E8-B868-1BD28C9B7C71}"/>
    <hyperlink ref="E359" r:id="rId1440" display="http://www.usharbormaster.com/secure/auxview.cfm?recordid=25721" xr:uid="{ABA2CD6F-50A6-4EF3-A445-59B0E086813D}"/>
    <hyperlink ref="F359" r:id="rId1441" display="http://maps.google.com/?output=embed&amp;q=42.75475000,-70.82233333" xr:uid="{F472C62C-AE66-4087-90CF-7B29066D5D3B}"/>
    <hyperlink ref="G359" r:id="rId1442" display="http://maps.google.com/?output=embed&amp;q=42.75475000,-70.82233333" xr:uid="{231B946D-D615-45A0-A82E-2245CE3543FE}"/>
    <hyperlink ref="P359" r:id="rId1443" display="http://www.usharbormaster.com/secure/AuxAidReport_new.cfm?id=25721" xr:uid="{DB3211D3-A076-4D6C-8D49-D3C71B3FBD85}"/>
    <hyperlink ref="E360" r:id="rId1444" display="http://www.usharbormaster.com/secure/auxview.cfm?recordid=41211" xr:uid="{6DBEDE9B-B906-440C-A2A6-42E7250E2001}"/>
    <hyperlink ref="F360" r:id="rId1445" display="http://maps.google.com/?output=embed&amp;q=42.75569444,-70.82333333" xr:uid="{95AFF280-3FB8-4282-93BB-4861D9871154}"/>
    <hyperlink ref="G360" r:id="rId1446" display="http://maps.google.com/?output=embed&amp;q=42.75569444,-70.82333333" xr:uid="{84B25F38-6551-49CF-8730-EE55491FF7B4}"/>
    <hyperlink ref="P360" r:id="rId1447" display="http://www.usharbormaster.com/secure/AuxAidReport_new.cfm?id=41211" xr:uid="{7D4FAEBD-7D35-4F90-A1E4-8553F58A6D1A}"/>
    <hyperlink ref="E361" r:id="rId1448" display="http://www.usharbormaster.com/secure/auxview.cfm?recordid=25723" xr:uid="{AFF8E5F3-5C3E-4C4B-A0DF-7F0F95643265}"/>
    <hyperlink ref="F361" r:id="rId1449" display="http://maps.google.com/?output=embed&amp;q=42.75633333,-70.82233333" xr:uid="{56E7A23A-5868-442C-AF7D-602BF09493E1}"/>
    <hyperlink ref="G361" r:id="rId1450" display="http://maps.google.com/?output=embed&amp;q=42.75633333,-70.82233333" xr:uid="{7B115C09-C358-4883-A1C4-46B2F58D3BE2}"/>
    <hyperlink ref="P361" r:id="rId1451" display="http://www.usharbormaster.com/secure/AuxAidReport_new.cfm?id=25723" xr:uid="{73DD1F44-CECA-42CF-B83F-46456FB85A1E}"/>
    <hyperlink ref="E362" r:id="rId1452" display="http://www.usharbormaster.com/secure/auxview.cfm?recordid=25724" xr:uid="{E0829049-23D1-48BD-BFA0-59BFA87A395A}"/>
    <hyperlink ref="F362" r:id="rId1453" display="http://maps.google.com/?output=embed&amp;q=42.75733333,-70.82441667" xr:uid="{3E889A15-3485-47F3-9D7B-05D13BC07F6E}"/>
    <hyperlink ref="G362" r:id="rId1454" display="http://maps.google.com/?output=embed&amp;q=42.75733333,-70.82441667" xr:uid="{8F1DE192-5D17-4F0A-B67A-0470533AA62F}"/>
    <hyperlink ref="P362" r:id="rId1455" display="http://www.usharbormaster.com/secure/AuxAidReport_new.cfm?id=25724" xr:uid="{15EE7B22-7D6F-44E6-A25D-2A9F53783CD9}"/>
    <hyperlink ref="E363" r:id="rId1456" display="http://www.usharbormaster.com/secure/auxview.cfm?recordid=41212" xr:uid="{9D80CE13-AA62-4853-BFF4-6E20E0DAF0FF}"/>
    <hyperlink ref="F363" r:id="rId1457" display="http://maps.google.com/?output=embed&amp;q=42.75716667,-70.82466667" xr:uid="{1B6A3C26-F215-471E-8E66-CB638C409387}"/>
    <hyperlink ref="G363" r:id="rId1458" display="http://maps.google.com/?output=embed&amp;q=42.75716667,-70.82466667" xr:uid="{537B1C40-F230-4DBE-9DDF-72845EE95781}"/>
    <hyperlink ref="P363" r:id="rId1459" display="http://www.usharbormaster.com/secure/AuxAidReport_new.cfm?id=41212" xr:uid="{60906CEC-13CB-41C7-A90B-E5EBB7B022FA}"/>
    <hyperlink ref="E364" r:id="rId1460" display="http://www.usharbormaster.com/secure/auxview.cfm?recordid=25726" xr:uid="{119B8CD1-319B-42C7-9156-25324E56B672}"/>
    <hyperlink ref="F364" r:id="rId1461" display="http://maps.google.com/?output=embed&amp;q=42.75766667,-70.82716667" xr:uid="{7C52098B-D178-45DA-8D21-1157CCC379B8}"/>
    <hyperlink ref="G364" r:id="rId1462" display="http://maps.google.com/?output=embed&amp;q=42.75766667,-70.82716667" xr:uid="{9021590B-BB9D-4ED9-A4B7-1F5D71B73D70}"/>
    <hyperlink ref="P364" r:id="rId1463" display="http://www.usharbormaster.com/secure/AuxAidReport_new.cfm?id=25726" xr:uid="{172952EB-065F-456C-8ED6-1D4B52A6AAB8}"/>
    <hyperlink ref="E365" r:id="rId1464" display="http://www.usharbormaster.com/secure/auxview.cfm?recordid=25728" xr:uid="{B63009FF-FABF-441C-B24D-2943C0529C76}"/>
    <hyperlink ref="F365" r:id="rId1465" display="http://maps.google.com/?output=embed&amp;q=42.75836111,-70.82808333" xr:uid="{B4479281-3F55-4A2D-8151-90078EA3CD65}"/>
    <hyperlink ref="G365" r:id="rId1466" display="http://maps.google.com/?output=embed&amp;q=42.75836111,-70.82808333" xr:uid="{B5A5A608-3EB8-40F0-8D8A-6D43C9E92161}"/>
    <hyperlink ref="P365" r:id="rId1467" display="http://www.usharbormaster.com/secure/AuxAidReport_new.cfm?id=25728" xr:uid="{EDF7BA7F-8F41-4B02-A223-0C71A9691D50}"/>
    <hyperlink ref="E366" r:id="rId1468" display="http://www.usharbormaster.com/secure/auxview.cfm?recordid=41213" xr:uid="{E9D87667-4212-4E7C-9366-3A425E97B2E0}"/>
    <hyperlink ref="F366" r:id="rId1469" display="http://maps.google.com/?output=embed&amp;q=42.75933333,-70.82916667" xr:uid="{B8A19CAF-1C25-4782-9F3A-91BA89F085F9}"/>
    <hyperlink ref="G366" r:id="rId1470" display="http://maps.google.com/?output=embed&amp;q=42.75933333,-70.82916667" xr:uid="{A6F18AA5-6359-4154-8F69-D17665F85DBD}"/>
    <hyperlink ref="P366" r:id="rId1471" display="http://www.usharbormaster.com/secure/AuxAidReport_new.cfm?id=41213" xr:uid="{8793ECEF-5BA5-4D10-9798-D77CC9ECB728}"/>
    <hyperlink ref="E367" r:id="rId1472" display="http://www.usharbormaster.com/secure/auxview.cfm?recordid=41215" xr:uid="{2C8FF79E-3231-4909-B3F3-A11BF11B91C1}"/>
    <hyperlink ref="F367" r:id="rId1473" display="http://maps.google.com/?output=embed&amp;q=42.76033333,-70.83083333" xr:uid="{69A6EA48-FEAD-44C9-8051-CEF687E2C238}"/>
    <hyperlink ref="G367" r:id="rId1474" display="http://maps.google.com/?output=embed&amp;q=42.76033333,-70.83083333" xr:uid="{C5BE697D-F0E3-4C97-B347-8577D663EC6F}"/>
    <hyperlink ref="P367" r:id="rId1475" display="http://www.usharbormaster.com/secure/AuxAidReport_new.cfm?id=41215" xr:uid="{3BD19396-F717-4AD9-BBC0-4EAA6CFC9DA7}"/>
    <hyperlink ref="E368" r:id="rId1476" display="http://www.usharbormaster.com/secure/auxview.cfm?recordid=41216" xr:uid="{53C3FA86-6416-4754-8F3C-235C230B44C9}"/>
    <hyperlink ref="F368" r:id="rId1477" display="http://maps.google.com/?output=embed&amp;q=42.76077778,-70.83377778" xr:uid="{8FE953A2-E138-4DDF-9CC8-F54C131A8D47}"/>
    <hyperlink ref="G368" r:id="rId1478" display="http://maps.google.com/?output=embed&amp;q=42.76077778,-70.83377778" xr:uid="{127FBA59-C6A6-4F0E-99BD-6A7C36D4C6DC}"/>
    <hyperlink ref="P368" r:id="rId1479" display="http://www.usharbormaster.com/secure/AuxAidReport_new.cfm?id=41216" xr:uid="{31554DCF-6B9C-4668-BB05-AEB72ACC14AB}"/>
    <hyperlink ref="E369" r:id="rId1480" display="http://www.usharbormaster.com/secure/auxview.cfm?recordid=41217" xr:uid="{AF23F0AF-3AF2-45E9-BD24-F8F3CDE17358}"/>
    <hyperlink ref="F369" r:id="rId1481" display="http://maps.google.com/?output=embed&amp;q=42.76116667,-70.83372222" xr:uid="{B86C9371-AF6E-4C70-9125-AB779D900B89}"/>
    <hyperlink ref="G369" r:id="rId1482" display="http://maps.google.com/?output=embed&amp;q=42.76116667,-70.83372222" xr:uid="{E1CF46E1-D9CB-4995-B6B7-29337C6EF68C}"/>
    <hyperlink ref="P369" r:id="rId1483" display="http://www.usharbormaster.com/secure/AuxAidReport_new.cfm?id=41217" xr:uid="{8CB15797-D6CF-4B31-BC40-BB40FC8F3534}"/>
    <hyperlink ref="E370" r:id="rId1484" display="http://www.usharbormaster.com/secure/auxview.cfm?recordid=41218" xr:uid="{469B6D27-35EC-4F19-9427-D354E43630DB}"/>
    <hyperlink ref="F370" r:id="rId1485" display="http://maps.google.com/?output=embed&amp;q=42.76152778,-70.84363889" xr:uid="{2EAEA430-88B0-4896-A218-D08982918C31}"/>
    <hyperlink ref="G370" r:id="rId1486" display="http://maps.google.com/?output=embed&amp;q=42.76152778,-70.84363889" xr:uid="{236A4690-770D-47A6-919A-E0BF45C97CA8}"/>
    <hyperlink ref="P370" r:id="rId1487" display="http://www.usharbormaster.com/secure/AuxAidReport_new.cfm?id=41218" xr:uid="{13132488-A101-4426-AB78-6A9B55853996}"/>
    <hyperlink ref="E371" r:id="rId1488" display="http://www.usharbormaster.com/secure/auxview.cfm?recordid=41219" xr:uid="{A1EC2215-EAA9-4E99-A0AD-26871E63B8A1}"/>
    <hyperlink ref="F371" r:id="rId1489" display="http://maps.google.com/?output=embed&amp;q=42.76266667,-70.84833333" xr:uid="{5D107C2F-059B-4283-9A6F-1798379E54C8}"/>
    <hyperlink ref="G371" r:id="rId1490" display="http://maps.google.com/?output=embed&amp;q=42.76266667,-70.84833333" xr:uid="{66905D83-22C5-4B6F-9172-57EFBD15668C}"/>
    <hyperlink ref="P371" r:id="rId1491" display="http://www.usharbormaster.com/secure/AuxAidReport_new.cfm?id=41219" xr:uid="{E3BF0579-073B-4334-921F-2B68BEBA972A}"/>
    <hyperlink ref="E372" r:id="rId1492" display="http://www.usharbormaster.com/secure/auxview.cfm?recordid=29904" xr:uid="{708A1AE4-82EF-4AA4-B11A-5ACA9FEEED6F}"/>
    <hyperlink ref="F372" r:id="rId1493" display="http://maps.google.com/?output=embed&amp;q=42.46916667,-70.88638889" xr:uid="{83BBD9B4-C325-49B7-93FA-20B5B271DB3E}"/>
    <hyperlink ref="G372" r:id="rId1494" display="http://maps.google.com/?output=embed&amp;q=42.46916667,-70.88638889" xr:uid="{C25424DF-8725-48F5-AAC8-603B62B34C19}"/>
    <hyperlink ref="P372" r:id="rId1495" display="http://www.usharbormaster.com/secure/AuxAidReport_new.cfm?id=29904" xr:uid="{5A4ACA9F-B96E-44A3-AF1A-DFFDE31BA880}"/>
    <hyperlink ref="E373" r:id="rId1496" display="http://www.usharbormaster.com/secure/auxview.cfm?recordid=29781" xr:uid="{1417007D-8C29-42A1-B555-7BF555DE0A62}"/>
    <hyperlink ref="F373" r:id="rId1497" display="http://maps.google.com/?output=embed&amp;q=42.33072222,-71.01513889" xr:uid="{051BE764-474C-4D97-B01B-5FC2EA91C720}"/>
    <hyperlink ref="G373" r:id="rId1498" display="http://maps.google.com/?output=embed&amp;q=42.33072222,-71.01513889" xr:uid="{6EE26E4E-3A8E-4BE2-9D26-27751DEC9DAB}"/>
    <hyperlink ref="P373" r:id="rId1499" display="http://www.usharbormaster.com/secure/AuxAidReport_new.cfm?id=29781" xr:uid="{45AF25F9-5C16-43C6-B932-75672BCAF45B}"/>
    <hyperlink ref="E374" r:id="rId1500" display="http://www.usharbormaster.com/secure/auxview.cfm?recordid=27931" xr:uid="{71E9CE49-0E4D-47EB-916A-C7CB5F2A1D0C}"/>
    <hyperlink ref="F374" r:id="rId1501" display="http://maps.google.com/?output=embed&amp;q=41.96172222,-70.65519444" xr:uid="{3C053E52-4E5D-4CBD-94B2-383D7BBFF58E}"/>
    <hyperlink ref="G374" r:id="rId1502" display="http://maps.google.com/?output=embed&amp;q=41.96172222,-70.65519444" xr:uid="{87EB8A28-5CED-4F6F-84CF-48EA0FFB1AF7}"/>
    <hyperlink ref="P374" r:id="rId1503" display="http://www.usharbormaster.com/secure/AuxAidReport_new.cfm?id=27931" xr:uid="{3664B409-F264-49E3-A86F-3FCA37E23B88}"/>
    <hyperlink ref="E375" r:id="rId1504" display="http://www.usharbormaster.com/secure/auxview.cfm?recordid=29977" xr:uid="{8D8D7DB9-646D-4503-AE69-5586B24B4C07}"/>
    <hyperlink ref="F375" r:id="rId1505" display="http://maps.google.com/?output=embed&amp;q=42.44298333,-70.96260000" xr:uid="{463931D3-0564-490C-8487-6419F6B3998B}"/>
    <hyperlink ref="G375" r:id="rId1506" display="http://maps.google.com/?output=embed&amp;q=42.44298333,-70.96260000" xr:uid="{CEBB5EE6-CC23-4B6A-BD84-9D6EB5CB86BA}"/>
    <hyperlink ref="P375" r:id="rId1507" display="http://www.usharbormaster.com/secure/AuxAidReport_new.cfm?id=29977" xr:uid="{1C86A5EF-2A44-486E-9B1D-730490694BDD}"/>
    <hyperlink ref="E376" r:id="rId1508" display="http://www.usharbormaster.com/secure/auxview.cfm?recordid=41524" xr:uid="{41D38556-5344-4D6D-B5CC-AA5E17AA3326}"/>
    <hyperlink ref="F376" r:id="rId1509" display="http://maps.google.com/?output=embed&amp;q=42.44373333,-70.96614444" xr:uid="{FE02FA7B-94CC-4CFD-AAE4-02A195D0B812}"/>
    <hyperlink ref="G376" r:id="rId1510" display="http://maps.google.com/?output=embed&amp;q=42.44373333,-70.96614444" xr:uid="{CB4C17C2-0AF3-4CB4-850E-1A1032921F5A}"/>
    <hyperlink ref="P376" r:id="rId1511" display="http://www.usharbormaster.com/secure/AuxAidReport_new.cfm?id=41524" xr:uid="{F283B5F8-2904-4F08-A063-B6E7EECFF57F}"/>
    <hyperlink ref="E377" r:id="rId1512" display="http://www.usharbormaster.com/secure/auxview.cfm?recordid=29056" xr:uid="{F5AA488E-705F-4360-9166-DF40111FABA5}"/>
    <hyperlink ref="F377" r:id="rId1513" display="http://maps.google.com/?output=embed&amp;q=42.62283611,-70.68938611" xr:uid="{26B6C2C5-28C4-4A3D-8C60-795D8EF89647}"/>
    <hyperlink ref="G377" r:id="rId1514" display="http://maps.google.com/?output=embed&amp;q=42.62283611,-70.68938611" xr:uid="{B8090BEF-646E-4495-A1AD-3F732954C238}"/>
    <hyperlink ref="P377" r:id="rId1515" display="http://www.usharbormaster.com/secure/AuxAidReport_new.cfm?id=29056" xr:uid="{7FE194DF-215D-4608-9D17-9B88AC3B5A0A}"/>
    <hyperlink ref="E378" r:id="rId1516" display="http://www.usharbormaster.com/secure/auxview.cfm?recordid=44965" xr:uid="{36D91C50-4063-4256-83EA-A8DFE618F3C8}"/>
    <hyperlink ref="F378" r:id="rId1517" display="http://maps.google.com/?output=embed&amp;q=42.12550000,-70.67391667" xr:uid="{A29549A3-F293-4574-BBBB-86A6ABE060DF}"/>
    <hyperlink ref="G378" r:id="rId1518" display="http://maps.google.com/?output=embed&amp;q=42.12550000,-70.67391667" xr:uid="{1F0AFB6E-FD35-4EFA-B383-527A8756A830}"/>
    <hyperlink ref="P378" r:id="rId1519" display="http://www.usharbormaster.com/secure/AuxAidReport_new.cfm?id=44965" xr:uid="{D788C966-38AA-4C6D-97CC-1338552A3D54}"/>
    <hyperlink ref="E379" r:id="rId1520" display="http://www.usharbormaster.com/secure/auxview.cfm?recordid=29042" xr:uid="{4DF99A95-38EE-4304-91D6-1B417A89F39C}"/>
    <hyperlink ref="F379" r:id="rId1521" display="http://maps.google.com/?output=embed&amp;q=42.62729444,-70.68951389" xr:uid="{68C5E7C5-C700-486A-ACEE-45983DE3C241}"/>
    <hyperlink ref="G379" r:id="rId1522" display="http://maps.google.com/?output=embed&amp;q=42.62729444,-70.68951389" xr:uid="{CD5EBF65-FBCD-47AF-A1D8-C5385B8CAC94}"/>
    <hyperlink ref="P379" r:id="rId1523" display="http://www.usharbormaster.com/secure/AuxAidReport_new.cfm?id=29042" xr:uid="{F5E6C4B4-1CFD-408B-B7D1-F9D9AB429A6D}"/>
    <hyperlink ref="E380" r:id="rId1524" display="http://www.usharbormaster.com/secure/auxview.cfm?recordid=29168" xr:uid="{3B4279DE-DCB9-4578-809A-4DF24D673BD2}"/>
    <hyperlink ref="F380" r:id="rId1525" display="http://maps.google.com/?output=embed&amp;q=42.52536500,-70.86711667" xr:uid="{A1B0C698-4E72-44A0-894A-3A1F933229BD}"/>
    <hyperlink ref="G380" r:id="rId1526" display="http://maps.google.com/?output=embed&amp;q=42.52536500,-70.86711667" xr:uid="{A563914D-78CD-44B9-8252-F3CA30C99EE8}"/>
    <hyperlink ref="P380" r:id="rId1527" display="http://www.usharbormaster.com/secure/AuxAidReport_new.cfm?id=29168" xr:uid="{DA5B42DE-6E24-44B6-A56F-6888DF25B29C}"/>
    <hyperlink ref="E381" r:id="rId1528" display="http://www.usharbormaster.com/secure/auxview.cfm?recordid=29170" xr:uid="{12A4C9D5-787E-47F6-8C9F-FB582474AAB0}"/>
    <hyperlink ref="F381" r:id="rId1529" display="http://maps.google.com/?output=embed&amp;q=42.52350333,-70.86599833" xr:uid="{07CCA322-F76F-45DB-9D84-EE1FAF135A7F}"/>
    <hyperlink ref="G381" r:id="rId1530" display="http://maps.google.com/?output=embed&amp;q=42.52350333,-70.86599833" xr:uid="{A690DECA-6360-4B00-9F99-D5958882F423}"/>
    <hyperlink ref="P381" r:id="rId1531" display="http://www.usharbormaster.com/secure/AuxAidReport_new.cfm?id=29170" xr:uid="{1D64A2CE-6C67-48C7-9E29-7214A7FD1428}"/>
    <hyperlink ref="E382" r:id="rId1532" display="http://www.usharbormaster.com/secure/auxview.cfm?recordid=29171" xr:uid="{AD8144A2-1354-4294-A0DB-AEB4EA41E21A}"/>
    <hyperlink ref="F382" r:id="rId1533" display="http://maps.google.com/?output=embed&amp;q=42.52281500,-70.86525167" xr:uid="{504BF2EC-5D14-4FAF-AFF5-9FC1E795EB8E}"/>
    <hyperlink ref="G382" r:id="rId1534" display="http://maps.google.com/?output=embed&amp;q=42.52281500,-70.86525167" xr:uid="{23F92696-AC1A-4781-864D-C83A95E22BD2}"/>
    <hyperlink ref="P382" r:id="rId1535" display="http://www.usharbormaster.com/secure/AuxAidReport_new.cfm?id=29171" xr:uid="{0786BFA2-CF8D-42E2-88F3-88FFBB0A3D39}"/>
    <hyperlink ref="E383" r:id="rId1536" display="http://www.usharbormaster.com/secure/auxview.cfm?recordid=41423" xr:uid="{B5D6475F-63A7-4B7E-823D-699893C476FD}"/>
    <hyperlink ref="F383" r:id="rId1537" display="http://maps.google.com/?output=embed&amp;q=42.53733333,-70.86480000" xr:uid="{A0FA4A6B-FFFE-4F44-87F9-811663A175C4}"/>
    <hyperlink ref="G383" r:id="rId1538" display="http://maps.google.com/?output=embed&amp;q=42.53733333,-70.86480000" xr:uid="{F288DC8B-BA49-451F-B2D5-EB3075517A0E}"/>
    <hyperlink ref="P383" r:id="rId1539" display="http://www.usharbormaster.com/secure/AuxAidReport_new.cfm?id=41423" xr:uid="{ABC457B8-082C-46A1-840B-8E0BCBA32E67}"/>
    <hyperlink ref="E384" r:id="rId1540" display="http://www.usharbormaster.com/secure/auxview.cfm?recordid=32313" xr:uid="{DD089AF0-FEE2-435B-A1AB-EFBD97D4A1E7}"/>
    <hyperlink ref="F384" r:id="rId1541" display="http://maps.google.com/?output=embed&amp;q=42.70250000,-70.78715000" xr:uid="{BCE3F66C-60EF-46E2-B274-1DECDD36B1A1}"/>
    <hyperlink ref="G384" r:id="rId1542" display="http://maps.google.com/?output=embed&amp;q=42.70250000,-70.78715000" xr:uid="{061DE5DC-4407-437B-9CF2-F09BA0DDF410}"/>
    <hyperlink ref="P384" r:id="rId1543" display="http://www.usharbormaster.com/secure/AuxAidReport_new.cfm?id=32313" xr:uid="{7E5C7004-7C2C-4722-BF61-90C00BA4D425}"/>
    <hyperlink ref="E385" r:id="rId1544" display="http://www.usharbormaster.com/secure/auxview.cfm?recordid=44958" xr:uid="{066439F6-461C-4B96-944C-B6C4EBE0909A}"/>
    <hyperlink ref="F385" r:id="rId1545" display="http://maps.google.com/?output=embed&amp;q=42.20550000,-70.68016667" xr:uid="{310D2315-A689-45B8-8F86-698891BDBFE3}"/>
    <hyperlink ref="G385" r:id="rId1546" display="http://maps.google.com/?output=embed&amp;q=42.20550000,-70.68016667" xr:uid="{07AE2C4A-D5E5-4913-BD6C-D1C9FEBC8FB4}"/>
    <hyperlink ref="P385" r:id="rId1547" display="http://www.usharbormaster.com/secure/AuxAidReport_new.cfm?id=44958" xr:uid="{2B97E1EC-B794-4747-8CF9-B81325641B85}"/>
    <hyperlink ref="E386" r:id="rId1548" display="http://www.usharbormaster.com/secure/auxview.cfm?recordid=44960" xr:uid="{E9D3671E-7C87-442E-A20F-50AAF5BFE1A4}"/>
    <hyperlink ref="F386" r:id="rId1549" display="http://maps.google.com/?output=embed&amp;q=42.21800000,-70.68500000" xr:uid="{29140EC3-7B4C-499B-B1F2-F0342C83DBC3}"/>
    <hyperlink ref="G386" r:id="rId1550" display="http://maps.google.com/?output=embed&amp;q=42.21800000,-70.68500000" xr:uid="{5EF355E3-7431-4736-8423-6BFD63112F45}"/>
    <hyperlink ref="P386" r:id="rId1551" display="http://www.usharbormaster.com/secure/AuxAidReport_new.cfm?id=44960" xr:uid="{394F24B7-B96C-4C9F-BC60-736CDD9E516D}"/>
    <hyperlink ref="E387" r:id="rId1552" display="http://www.usharbormaster.com/secure/auxview.cfm?recordid=44957" xr:uid="{BA555EDA-48BA-4FC9-9391-067CB3D662B8}"/>
    <hyperlink ref="F387" r:id="rId1553" display="http://maps.google.com/?output=embed&amp;q=42.18583333,-70.69133333" xr:uid="{EFA579F7-AC9B-4618-A2AA-A0E25D4165E9}"/>
    <hyperlink ref="G387" r:id="rId1554" display="http://maps.google.com/?output=embed&amp;q=42.18583333,-70.69133333" xr:uid="{AA0DA232-C84C-4EE5-A880-B4B6B5D3021C}"/>
    <hyperlink ref="P387" r:id="rId1555" display="http://www.usharbormaster.com/secure/AuxAidReport_new.cfm?id=44957" xr:uid="{B1AB0061-DD49-4E57-97C8-0E15A4E81800}"/>
    <hyperlink ref="E388" r:id="rId1556" display="http://www.usharbormaster.com/secure/auxview.cfm?recordid=44961" xr:uid="{500C3B0D-BE89-4D17-8441-107E6EBEA742}"/>
    <hyperlink ref="F388" r:id="rId1557" display="http://maps.google.com/?output=embed&amp;q=42.19300000,-70.67550000" xr:uid="{DFB893AC-4754-4B38-B217-D3F2013DFD2F}"/>
    <hyperlink ref="G388" r:id="rId1558" display="http://maps.google.com/?output=embed&amp;q=42.19300000,-70.67550000" xr:uid="{65C1BBC8-7C70-4879-B431-7EAD3412780A}"/>
    <hyperlink ref="P388" r:id="rId1559" display="http://www.usharbormaster.com/secure/AuxAidReport_new.cfm?id=44961" xr:uid="{2FC5832C-6843-4993-B8F3-CD7085A536CF}"/>
    <hyperlink ref="E389" r:id="rId1560" display="http://www.usharbormaster.com/secure/auxview.cfm?recordid=44959" xr:uid="{0E05F1C1-38A5-46F2-BA17-17B4CAC3D559}"/>
    <hyperlink ref="F389" r:id="rId1561" display="http://maps.google.com/?output=embed&amp;q=42.18750000,-70.70783333" xr:uid="{A8B36A27-98FE-4AF6-8B1A-8924EAE08EEB}"/>
    <hyperlink ref="G389" r:id="rId1562" display="http://maps.google.com/?output=embed&amp;q=42.18750000,-70.70783333" xr:uid="{2843BE80-D4AF-4513-9CB8-900F5F1714A2}"/>
    <hyperlink ref="P389" r:id="rId1563" display="http://www.usharbormaster.com/secure/AuxAidReport_new.cfm?id=44959" xr:uid="{F3F076B5-82B5-41CB-B0DA-55F22EB9444E}"/>
    <hyperlink ref="E390" r:id="rId1564" display="http://www.usharbormaster.com/secure/auxview.cfm?recordid=28932" xr:uid="{E56FB571-F3D9-4829-AF89-8E0ADE6EEE20}"/>
    <hyperlink ref="F390" r:id="rId1565" display="http://maps.google.com/?output=embed&amp;q=42.19450000,-70.67666667" xr:uid="{9DCBC1E2-3171-4413-9EDE-8DB45BA79205}"/>
    <hyperlink ref="G390" r:id="rId1566" display="http://maps.google.com/?output=embed&amp;q=42.19450000,-70.67666667" xr:uid="{A5155634-E76E-42BA-8D57-BFC5546AE1CD}"/>
    <hyperlink ref="P390" r:id="rId1567" display="http://www.usharbormaster.com/secure/AuxAidReport_new.cfm?id=28932" xr:uid="{DAAB8894-5B01-4410-A7B9-428AD95038B6}"/>
    <hyperlink ref="E391" r:id="rId1568" display="http://www.usharbormaster.com/secure/auxview.cfm?recordid=28931" xr:uid="{7C722596-B710-45CC-860D-8F6526C7AC56}"/>
    <hyperlink ref="F391" r:id="rId1569" display="http://maps.google.com/?output=embed&amp;q=42.21533333,-70.68116667" xr:uid="{EB46E78B-5CE2-4062-BD93-5742B7D359B1}"/>
    <hyperlink ref="G391" r:id="rId1570" display="http://maps.google.com/?output=embed&amp;q=42.21533333,-70.68116667" xr:uid="{0A70BBC0-BF3F-46F9-96B7-77D8158867E0}"/>
    <hyperlink ref="P391" r:id="rId1571" display="http://www.usharbormaster.com/secure/AuxAidReport_new.cfm?id=28931" xr:uid="{1703F15C-68A4-4366-8495-59F9DADE0229}"/>
    <hyperlink ref="E392" r:id="rId1572" display="http://www.usharbormaster.com/secure/auxview.cfm?recordid=28933" xr:uid="{1A3A61A0-6E2C-4BD8-B137-E8A3ED590CAB}"/>
    <hyperlink ref="F392" r:id="rId1573" display="http://maps.google.com/?output=embed&amp;q=42.18833333,-70.70750000" xr:uid="{1B8963B9-1AF3-4815-9782-81FA8E71557A}"/>
    <hyperlink ref="G392" r:id="rId1574" display="http://maps.google.com/?output=embed&amp;q=42.18833333,-70.70750000" xr:uid="{32286B83-C7F2-44CF-8B23-BC080843C5E5}"/>
    <hyperlink ref="P392" r:id="rId1575" display="http://www.usharbormaster.com/secure/AuxAidReport_new.cfm?id=28933" xr:uid="{18ABC2F4-63A3-4539-8BF5-6A600FC2F998}"/>
    <hyperlink ref="E393" r:id="rId1576" display="http://www.usharbormaster.com/secure/auxview.cfm?recordid=26407" xr:uid="{DBA0C427-3832-47C9-B64C-2F84D87F8FA3}"/>
    <hyperlink ref="F393" r:id="rId1577" display="http://maps.google.com/?output=embed&amp;q=42.20333333,-70.71944444" xr:uid="{6DDBA327-CB9C-40F8-A6FA-BBF6A45AF4BA}"/>
    <hyperlink ref="G393" r:id="rId1578" display="http://maps.google.com/?output=embed&amp;q=42.20333333,-70.71944444" xr:uid="{B190FD5E-C512-430B-A111-02F60E22B611}"/>
    <hyperlink ref="P393" r:id="rId1579" display="http://www.usharbormaster.com/secure/AuxAidReport_new.cfm?id=26407" xr:uid="{9F452ABF-E437-49C1-8334-6EF5E73F030C}"/>
    <hyperlink ref="E394" r:id="rId1580" display="http://www.usharbormaster.com/secure/auxview.cfm?recordid=23966" xr:uid="{DFBB5783-4711-494F-B1C5-B095D7640CB4}"/>
    <hyperlink ref="F394" r:id="rId1581" display="http://maps.google.com/?output=embed&amp;q=42.90472222,-70.78666667" xr:uid="{047FDC61-C178-4A26-9E32-8A13C9A86D50}"/>
    <hyperlink ref="G394" r:id="rId1582" display="http://maps.google.com/?output=embed&amp;q=42.90472222,-70.78666667" xr:uid="{F6DB4107-648A-413D-A85C-1819E387826E}"/>
    <hyperlink ref="P394" r:id="rId1583" display="http://www.usharbormaster.com/secure/AuxAidReport_new.cfm?id=23966" xr:uid="{4443E838-52DA-4C2A-A642-3B4FAEAABFEF}"/>
    <hyperlink ref="E395" r:id="rId1584" display="http://www.usharbormaster.com/secure/auxview.cfm?recordid=23967" xr:uid="{5CD8DC4C-341E-401E-84B2-6287546CC207}"/>
    <hyperlink ref="F395" r:id="rId1585" display="http://maps.google.com/?output=embed&amp;q=42.89527778,-70.79027778" xr:uid="{8544CEAD-1A39-4D0E-A6D7-5FDA0A8376EB}"/>
    <hyperlink ref="G395" r:id="rId1586" display="http://maps.google.com/?output=embed&amp;q=42.89527778,-70.79027778" xr:uid="{13BDE57C-C120-4D11-B158-45C64A224093}"/>
    <hyperlink ref="P395" r:id="rId1587" display="http://www.usharbormaster.com/secure/AuxAidReport_new.cfm?id=23967" xr:uid="{2D296662-B5AD-4AB5-9CA5-DDC1F88B48C5}"/>
    <hyperlink ref="E396" r:id="rId1588" display="http://www.usharbormaster.com/secure/auxview.cfm?recordid=23968" xr:uid="{BF22316D-8D37-4B80-8760-BF5EE4703291}"/>
    <hyperlink ref="F396" r:id="rId1589" display="http://maps.google.com/?output=embed&amp;q=42.89333333,-70.78750000" xr:uid="{A5AD8BFC-46CC-412B-8D09-107381A347FF}"/>
    <hyperlink ref="G396" r:id="rId1590" display="http://maps.google.com/?output=embed&amp;q=42.89333333,-70.78750000" xr:uid="{69BC5C8D-AF14-4C4C-832F-A2F724F589C4}"/>
    <hyperlink ref="P396" r:id="rId1591" display="http://www.usharbormaster.com/secure/AuxAidReport_new.cfm?id=23968" xr:uid="{FDA84A0D-EF74-4CAD-9BEB-7F7794D00AD2}"/>
    <hyperlink ref="E397" r:id="rId1592" display="http://www.usharbormaster.com/secure/auxview.cfm?recordid=30791" xr:uid="{96405CD8-2A38-4C3E-879B-6E7AA247F536}"/>
    <hyperlink ref="F397" r:id="rId1593" display="http://maps.google.com/?output=embed&amp;q=42.89472222,-70.78666667" xr:uid="{3ED6D932-5C9A-4F9E-8883-B099BE6461BE}"/>
    <hyperlink ref="G397" r:id="rId1594" display="http://maps.google.com/?output=embed&amp;q=42.89472222,-70.78666667" xr:uid="{FA16DA96-8FB6-442B-BF66-CDC14795B5E6}"/>
    <hyperlink ref="P397" r:id="rId1595" display="http://www.usharbormaster.com/secure/AuxAidReport_new.cfm?id=30791" xr:uid="{D3A65E8C-A17F-4A98-A5C6-38A59DDD65E2}"/>
    <hyperlink ref="E398" r:id="rId1596" display="http://www.usharbormaster.com/secure/auxview.cfm?recordid=30792" xr:uid="{01F2E3F5-6DE6-490E-A61D-8F230C2361CA}"/>
    <hyperlink ref="F398" r:id="rId1597" display="http://maps.google.com/?output=embed&amp;q=42.92083333,-70.77944444" xr:uid="{D7AA1241-AEAD-45DE-896E-378C973DD4BD}"/>
    <hyperlink ref="G398" r:id="rId1598" display="http://maps.google.com/?output=embed&amp;q=42.92083333,-70.77944444" xr:uid="{BA2E240E-262B-4CFE-9E89-E3B7F34234E3}"/>
    <hyperlink ref="P398" r:id="rId1599" display="http://www.usharbormaster.com/secure/AuxAidReport_new.cfm?id=30792" xr:uid="{E971CD14-1DEF-476B-B15B-9C097019C261}"/>
    <hyperlink ref="E399" r:id="rId1600" display="http://www.usharbormaster.com/secure/auxview.cfm?recordid=36851" xr:uid="{FAC4A5A5-2E2C-4690-AE9A-E4C22EF4BAED}"/>
    <hyperlink ref="F399" r:id="rId1601" display="http://maps.google.com/?output=embed&amp;q=42.87333333,-70.80916667" xr:uid="{0102BF1F-E60E-4BC7-881D-D6AFBB07B9A0}"/>
    <hyperlink ref="G399" r:id="rId1602" display="http://maps.google.com/?output=embed&amp;q=42.87333333,-70.80916667" xr:uid="{158DAE3D-B612-4A4D-BF8E-9036A1D6BF32}"/>
    <hyperlink ref="P399" r:id="rId1603" display="http://www.usharbormaster.com/secure/AuxAidReport_new.cfm?id=36851" xr:uid="{13D07D31-7A06-4C94-83D2-A1863FBF275D}"/>
    <hyperlink ref="E400" r:id="rId1604" display="http://www.usharbormaster.com/secure/auxview.cfm?recordid=29964" xr:uid="{4E35D405-2EE1-4996-AFDD-79180186A85E}"/>
    <hyperlink ref="F400" r:id="rId1605" display="http://maps.google.com/?output=embed&amp;q=42.43044444,-70.92738889" xr:uid="{B568DE29-52E1-46E0-96A6-041C6FF51F78}"/>
    <hyperlink ref="G400" r:id="rId1606" display="http://maps.google.com/?output=embed&amp;q=42.43044444,-70.92738889" xr:uid="{B437CB74-E68D-460E-99F7-19B6EABE9AD7}"/>
    <hyperlink ref="P400" r:id="rId1607" display="http://www.usharbormaster.com/secure/AuxAidReport_new.cfm?id=29964" xr:uid="{296E3EC9-A4A7-4037-A90A-4A969324AF51}"/>
    <hyperlink ref="E401" r:id="rId1608" display="http://www.usharbormaster.com/secure/auxview.cfm?recordid=29963" xr:uid="{83D651AE-61BF-42F6-9EE7-71260D99D43C}"/>
    <hyperlink ref="F401" r:id="rId1609" display="http://maps.google.com/?output=embed&amp;q=42.43183333,-70.92855556" xr:uid="{715632E9-CB88-48FC-A564-F214F6F7E4C2}"/>
    <hyperlink ref="G401" r:id="rId1610" display="http://maps.google.com/?output=embed&amp;q=42.43183333,-70.92855556" xr:uid="{02DD4893-D0FA-4AEB-BB7F-A657E7490850}"/>
    <hyperlink ref="P401" r:id="rId1611" display="http://www.usharbormaster.com/secure/AuxAidReport_new.cfm?id=29963" xr:uid="{6D961FAC-7B11-46A8-AA04-D653557E79DB}"/>
    <hyperlink ref="E402" r:id="rId1612" display="http://www.usharbormaster.com/secure/auxview.cfm?recordid=29962" xr:uid="{03ABEE1B-C739-481F-A5A1-E2F08B4646AE}"/>
    <hyperlink ref="F402" r:id="rId1613" display="http://maps.google.com/?output=embed&amp;q=42.43347222,-70.92994444" xr:uid="{ADA7CD56-8E2E-4536-BE52-D005CF142764}"/>
    <hyperlink ref="G402" r:id="rId1614" display="http://maps.google.com/?output=embed&amp;q=42.43347222,-70.92994444" xr:uid="{290A8216-9302-4E10-A41C-F484EBF6B504}"/>
    <hyperlink ref="P402" r:id="rId1615" display="http://www.usharbormaster.com/secure/AuxAidReport_new.cfm?id=29962" xr:uid="{DFFCCCC2-F66A-40EA-A912-2D68C0D3CBC1}"/>
    <hyperlink ref="E403" r:id="rId1616" display="http://www.usharbormaster.com/secure/auxview.cfm?recordid=29251" xr:uid="{52B81FB0-D7F2-4C02-8C74-D91E842FAD06}"/>
    <hyperlink ref="F403" r:id="rId1617" display="http://maps.google.com/?output=embed&amp;q=42.52216667,-70.86450000" xr:uid="{44C5C7CC-829A-4D18-A738-C96608C4198C}"/>
    <hyperlink ref="G403" r:id="rId1618" display="http://maps.google.com/?output=embed&amp;q=42.52216667,-70.86450000" xr:uid="{145F84B4-2064-4B19-BBCC-4BAD3C87AFB5}"/>
    <hyperlink ref="P403" r:id="rId1619" display="http://www.usharbormaster.com/secure/AuxAidReport_new.cfm?id=29251" xr:uid="{C1CBA4AA-B216-4CE8-A6D1-08B125507474}"/>
    <hyperlink ref="E404" r:id="rId1620" display="http://www.usharbormaster.com/secure/auxview.cfm?recordid=29252" xr:uid="{36D86A0B-8B1E-4963-8EEF-18D6A9CE9956}"/>
    <hyperlink ref="F404" r:id="rId1621" display="http://maps.google.com/?output=embed&amp;q=42.52277778,-70.85852778" xr:uid="{0985A4DA-0517-4C0D-A7C5-EA8861400FC3}"/>
    <hyperlink ref="G404" r:id="rId1622" display="http://maps.google.com/?output=embed&amp;q=42.52277778,-70.85852778" xr:uid="{588F7559-8339-4A88-B8B4-18D6C592F540}"/>
    <hyperlink ref="P404" r:id="rId1623" display="http://www.usharbormaster.com/secure/AuxAidReport_new.cfm?id=29252" xr:uid="{88A1E915-29D1-4576-9162-20ACFDA1D5E0}"/>
    <hyperlink ref="E405" r:id="rId1624" display="http://www.usharbormaster.com/secure/auxview.cfm?recordid=29253" xr:uid="{447CE3F0-2C5B-4A3E-B5FA-ED4879E6BB95}"/>
    <hyperlink ref="F405" r:id="rId1625" display="http://maps.google.com/?output=embed&amp;q=42.52275000,-70.85447222" xr:uid="{F54609ED-CA53-4DEB-A7FB-3081D6F221D7}"/>
    <hyperlink ref="G405" r:id="rId1626" display="http://maps.google.com/?output=embed&amp;q=42.52275000,-70.85447222" xr:uid="{D5FDC52A-0DCB-48CA-B728-3ED0043AF763}"/>
    <hyperlink ref="P405" r:id="rId1627" display="http://www.usharbormaster.com/secure/AuxAidReport_new.cfm?id=29253" xr:uid="{4E33FEAD-12A1-4177-ABDB-E24E811A62A3}"/>
    <hyperlink ref="E406" r:id="rId1628" display="http://www.usharbormaster.com/secure/auxview.cfm?recordid=29254" xr:uid="{82FCFFB6-13B2-43DD-B61D-41AC2090C910}"/>
    <hyperlink ref="F406" r:id="rId1629" display="http://maps.google.com/?output=embed&amp;q=42.52263889,-70.85158333" xr:uid="{3F13C543-6224-46F7-94AB-D84B5D130EE2}"/>
    <hyperlink ref="G406" r:id="rId1630" display="http://maps.google.com/?output=embed&amp;q=42.52263889,-70.85158333" xr:uid="{1BFB1773-F5DF-475C-AF8D-7EE5A49D278A}"/>
    <hyperlink ref="P406" r:id="rId1631" display="http://www.usharbormaster.com/secure/AuxAidReport_new.cfm?id=29254" xr:uid="{98E4BC40-4985-4F22-BE16-A8532EF770C1}"/>
    <hyperlink ref="E407" r:id="rId1632" display="http://www.usharbormaster.com/secure/auxview.cfm?recordid=29255" xr:uid="{F97CF324-7FA0-492C-8900-E5E26461B622}"/>
    <hyperlink ref="F407" r:id="rId1633" display="http://maps.google.com/?output=embed&amp;q=42.52186111,-70.84983333" xr:uid="{1C936D72-2EF3-4D6B-8FD6-DF73307E8C49}"/>
    <hyperlink ref="G407" r:id="rId1634" display="http://maps.google.com/?output=embed&amp;q=42.52186111,-70.84983333" xr:uid="{68884D23-D7D8-4ED7-B193-6DAAB5BA9076}"/>
    <hyperlink ref="P407" r:id="rId1635" display="http://www.usharbormaster.com/secure/AuxAidReport_new.cfm?id=29255" xr:uid="{7551B12D-6233-4468-BB40-20159F46AC9B}"/>
    <hyperlink ref="E408" r:id="rId1636" display="http://www.usharbormaster.com/secure/auxview.cfm?recordid=29256" xr:uid="{1E899F86-277F-40B6-ABDF-664FE0453B2A}"/>
    <hyperlink ref="F408" r:id="rId1637" display="http://maps.google.com/?output=embed&amp;q=42.52080556,-70.84461111" xr:uid="{42D00EB4-647C-431F-AD3E-B46FD4600496}"/>
    <hyperlink ref="G408" r:id="rId1638" display="http://maps.google.com/?output=embed&amp;q=42.52080556,-70.84461111" xr:uid="{20011D9C-CDA8-494D-B8F8-B0E3A5109F6A}"/>
    <hyperlink ref="P408" r:id="rId1639" display="http://www.usharbormaster.com/secure/AuxAidReport_new.cfm?id=29256" xr:uid="{885D412F-A261-4BA4-A0FF-A48223056A1B}"/>
    <hyperlink ref="E409" r:id="rId1640" display="http://www.usharbormaster.com/secure/auxview.cfm?recordid=29039" xr:uid="{B106A50A-918C-4BAA-9E6B-E7786225C4F1}"/>
    <hyperlink ref="F409" r:id="rId1641" display="http://maps.google.com/?output=embed&amp;q=42.64628056,-70.68055278" xr:uid="{7769735E-0AA5-4DE1-A855-F2684630108A}"/>
    <hyperlink ref="G409" r:id="rId1642" display="http://maps.google.com/?output=embed&amp;q=42.64628056,-70.68055278" xr:uid="{547120B7-2A89-4672-8FE0-DF1FDE2AA450}"/>
    <hyperlink ref="P409" r:id="rId1643" display="http://www.usharbormaster.com/secure/AuxAidReport_new.cfm?id=29039" xr:uid="{C630DBC2-698B-4F20-A04C-CD2F9622F915}"/>
    <hyperlink ref="E410" r:id="rId1644" display="http://www.usharbormaster.com/secure/auxview.cfm?recordid=27679" xr:uid="{B73618EB-FEB5-4B22-9200-02378104F83D}"/>
    <hyperlink ref="F410" r:id="rId1645" display="http://maps.google.com/?output=embed&amp;q=42.15638333,-70.71083333" xr:uid="{F08B646B-A27F-48BD-AF52-ACDF7A78F8E2}"/>
    <hyperlink ref="G410" r:id="rId1646" display="http://maps.google.com/?output=embed&amp;q=42.15638333,-70.71083333" xr:uid="{B596C2FA-C222-4893-AF2F-E1D3E6A71B55}"/>
    <hyperlink ref="P410" r:id="rId1647" display="http://www.usharbormaster.com/secure/AuxAidReport_new.cfm?id=27679" xr:uid="{64309B7F-1EA0-4463-ACA6-31D2EC3E5106}"/>
    <hyperlink ref="E411" r:id="rId1648" display="http://www.usharbormaster.com/secure/auxview.cfm?recordid=27681" xr:uid="{2B237E31-1ACD-4902-8CD4-C73F56831D1D}"/>
    <hyperlink ref="F411" r:id="rId1649" display="http://maps.google.com/?output=embed&amp;q=42.15580556,-70.70663889" xr:uid="{B1C5D059-7F3E-47A8-8F7E-C926C1C72524}"/>
    <hyperlink ref="G411" r:id="rId1650" display="http://maps.google.com/?output=embed&amp;q=42.15580556,-70.70663889" xr:uid="{4E889DE7-309D-4623-83BE-630A2F3927AF}"/>
    <hyperlink ref="P411" r:id="rId1651" display="http://www.usharbormaster.com/secure/AuxAidReport_new.cfm?id=27681" xr:uid="{A418A043-8F81-415A-937F-F2E152197E7D}"/>
    <hyperlink ref="E412" r:id="rId1652" display="http://www.usharbormaster.com/secure/auxview.cfm?recordid=27682" xr:uid="{B117537A-951C-4340-BFB5-D6AA616BAC2C}"/>
    <hyperlink ref="F412" r:id="rId1653" display="http://maps.google.com/?output=embed&amp;q=42.15313889,-70.70247222" xr:uid="{08BBFD01-DCAF-43BD-AD88-7A8CECFA14EF}"/>
    <hyperlink ref="G412" r:id="rId1654" display="http://maps.google.com/?output=embed&amp;q=42.15313889,-70.70247222" xr:uid="{A81CFA88-6555-4E4E-8D44-FE2A111CDD2F}"/>
    <hyperlink ref="P412" r:id="rId1655" display="http://www.usharbormaster.com/secure/AuxAidReport_new.cfm?id=27682" xr:uid="{1A4F5B02-4688-4F51-8E5F-E7ACE146EA76}"/>
    <hyperlink ref="E413" r:id="rId1656" display="http://www.usharbormaster.com/secure/auxview.cfm?recordid=23695" xr:uid="{D98540EB-E491-4DFE-A772-28F26EDCC170}"/>
    <hyperlink ref="F413" r:id="rId1657" display="http://maps.google.com/?output=embed&amp;q=42.15138889,-70.70025000" xr:uid="{C4DEAAF8-6138-4CE3-83FB-9C474A74EE03}"/>
    <hyperlink ref="G413" r:id="rId1658" display="http://maps.google.com/?output=embed&amp;q=42.15138889,-70.70025000" xr:uid="{D7843CB1-63A4-4D87-8377-D585F6BD49F8}"/>
    <hyperlink ref="P413" r:id="rId1659" display="http://www.usharbormaster.com/secure/AuxAidReport_new.cfm?id=23695" xr:uid="{C33D6E72-A97C-471D-B212-858A703528D8}"/>
    <hyperlink ref="E414" r:id="rId1660" display="http://www.usharbormaster.com/secure/auxview.cfm?recordid=26037" xr:uid="{EE5A9FF7-CBDC-4D31-AAA2-8DCD24588E4F}"/>
    <hyperlink ref="F414" r:id="rId1661" display="http://maps.google.com/?output=embed&amp;q=42.14844444,-70.70211111" xr:uid="{77201AEF-8B07-4B62-890E-089F9E0C7C20}"/>
    <hyperlink ref="G414" r:id="rId1662" display="http://maps.google.com/?output=embed&amp;q=42.14844444,-70.70211111" xr:uid="{593A4797-7C0E-46B3-973D-8B2298FFFDAF}"/>
    <hyperlink ref="P414" r:id="rId1663" display="http://www.usharbormaster.com/secure/AuxAidReport_new.cfm?id=26037" xr:uid="{AD5015D8-A8F2-4A27-A9A2-48FC73E03123}"/>
    <hyperlink ref="E415" r:id="rId1664" display="http://www.usharbormaster.com/secure/auxview.cfm?recordid=26038" xr:uid="{53EEB835-D8B9-4440-ADF6-44530FD05DD8}"/>
    <hyperlink ref="F415" r:id="rId1665" display="http://maps.google.com/?output=embed&amp;q=42.14622222,-70.70275000" xr:uid="{012EC487-FD80-4A64-8296-CCCF3B239321}"/>
    <hyperlink ref="G415" r:id="rId1666" display="http://maps.google.com/?output=embed&amp;q=42.14622222,-70.70275000" xr:uid="{1131A28A-AA3F-45F0-96F6-996D5DA1B678}"/>
    <hyperlink ref="P415" r:id="rId1667" display="http://www.usharbormaster.com/secure/AuxAidReport_new.cfm?id=26038" xr:uid="{4232FA60-6F5F-485A-A569-7E4C3BC3B2B8}"/>
    <hyperlink ref="E416" r:id="rId1668" display="http://www.usharbormaster.com/secure/auxview.cfm?recordid=27678" xr:uid="{43A40D79-09C8-480C-B68B-2A594CF98CAC}"/>
    <hyperlink ref="F416" r:id="rId1669" display="http://maps.google.com/?output=embed&amp;q=42.14500000,-70.70250000" xr:uid="{1053E643-19D5-40B2-A3E7-125F612A38E9}"/>
    <hyperlink ref="G416" r:id="rId1670" display="http://maps.google.com/?output=embed&amp;q=42.14500000,-70.70250000" xr:uid="{E461B577-AA49-4BDF-9E05-0454F032FC24}"/>
    <hyperlink ref="P416" r:id="rId1671" display="http://www.usharbormaster.com/secure/AuxAidReport_new.cfm?id=27678" xr:uid="{0D45725C-0E6C-48D1-BFED-ECCF43F7E437}"/>
    <hyperlink ref="E417" r:id="rId1672" display="http://www.usharbormaster.com/secure/auxview.cfm?recordid=26039" xr:uid="{FBE1933E-5A44-4F54-8797-8DF12D1C235D}"/>
    <hyperlink ref="F417" r:id="rId1673" display="http://maps.google.com/?output=embed&amp;q=42.14422222,-70.70227778" xr:uid="{F67606E0-4D1B-4D5A-8B92-2CEB7789C0B2}"/>
    <hyperlink ref="G417" r:id="rId1674" display="http://maps.google.com/?output=embed&amp;q=42.14422222,-70.70227778" xr:uid="{C5EF5B84-623C-414E-BCC0-D5D9AEE455BB}"/>
    <hyperlink ref="P417" r:id="rId1675" display="http://www.usharbormaster.com/secure/AuxAidReport_new.cfm?id=26039" xr:uid="{E27A553B-0F2E-4E6E-87F3-9ABE78DEDA7A}"/>
    <hyperlink ref="E418" r:id="rId1676" display="http://www.usharbormaster.com/secure/auxview.cfm?recordid=26040" xr:uid="{E626418D-FF4F-4E06-93B0-EB313CCB89BD}"/>
    <hyperlink ref="F418" r:id="rId1677" display="http://maps.google.com/?output=embed&amp;q=42.14222222,-70.69750000" xr:uid="{8A7279B6-9F44-46BE-B061-8FC47C2BCBE8}"/>
    <hyperlink ref="G418" r:id="rId1678" display="http://maps.google.com/?output=embed&amp;q=42.14222222,-70.69750000" xr:uid="{165C2B37-6911-4B08-827C-3E1BD3831582}"/>
    <hyperlink ref="P418" r:id="rId1679" display="http://www.usharbormaster.com/secure/AuxAidReport_new.cfm?id=26040" xr:uid="{8C02C513-FEEB-4956-912E-B16806BDD390}"/>
    <hyperlink ref="E419" r:id="rId1680" display="http://www.usharbormaster.com/secure/auxview.cfm?recordid=27209" xr:uid="{9DC07908-D261-41FC-A88A-520A4C89006B}"/>
    <hyperlink ref="F419" r:id="rId1681" display="http://maps.google.com/?output=embed&amp;q=42.13888889,-70.69416667" xr:uid="{32395D2A-6457-49ED-8D7A-05157B30213E}"/>
    <hyperlink ref="G419" r:id="rId1682" display="http://maps.google.com/?output=embed&amp;q=42.13888889,-70.69416667" xr:uid="{DA0698B4-C02F-46E3-B409-79DA344E3FF1}"/>
    <hyperlink ref="P419" r:id="rId1683" display="http://www.usharbormaster.com/secure/AuxAidReport_new.cfm?id=27209" xr:uid="{E1172663-0338-4B7D-B495-511998950DD4}"/>
    <hyperlink ref="E420" r:id="rId1684" display="http://www.usharbormaster.com/secure/auxview.cfm?recordid=26036" xr:uid="{F5764D91-6C2C-4FAB-9527-D29F516ED528}"/>
    <hyperlink ref="F420" r:id="rId1685" display="http://maps.google.com/?output=embed&amp;q=42.15172222,-70.70055556" xr:uid="{EFB26396-AE91-4B8D-A853-EADF07C86932}"/>
    <hyperlink ref="G420" r:id="rId1686" display="http://maps.google.com/?output=embed&amp;q=42.15172222,-70.70055556" xr:uid="{1800FC8A-B04D-4C17-8D5B-4A84CAAC25FF}"/>
    <hyperlink ref="P420" r:id="rId1687" display="http://www.usharbormaster.com/secure/AuxAidReport_new.cfm?id=26036" xr:uid="{B3903417-247A-43CC-BF79-EECB5A8478E8}"/>
    <hyperlink ref="E421" r:id="rId1688" display="http://www.usharbormaster.com/secure/auxview.cfm?recordid=40063" xr:uid="{6C9A7001-9F0E-476D-A2B6-B399012290ED}"/>
    <hyperlink ref="F421" r:id="rId1689" display="http://maps.google.com/?output=embed&amp;q=42.25006306,-70.93194417" xr:uid="{CEB8B8BD-27AC-4868-AB2A-BACF8B24100F}"/>
    <hyperlink ref="G421" r:id="rId1690" display="http://maps.google.com/?output=embed&amp;q=42.25006306,-70.93194417" xr:uid="{107D157E-B762-4A0A-90CB-F50DD2920A5F}"/>
    <hyperlink ref="P421" r:id="rId1691" display="http://www.usharbormaster.com/secure/AuxAidReport_new.cfm?id=40063" xr:uid="{C93D2DDD-8265-4008-8C8A-6F51722D9EBD}"/>
    <hyperlink ref="E422" r:id="rId1692" display="http://www.usharbormaster.com/secure/auxview.cfm?recordid=30626" xr:uid="{2C432CD8-B0DF-4777-97CE-4E119E14C2FB}"/>
    <hyperlink ref="F422" r:id="rId1693" display="http://maps.google.com/?output=embed&amp;q=42.31988333,-70.98850000" xr:uid="{E9781033-464A-4E69-8DA2-C0616F981E77}"/>
    <hyperlink ref="G422" r:id="rId1694" display="http://maps.google.com/?output=embed&amp;q=42.31988333,-70.98850000" xr:uid="{8FB90802-EDE1-40FC-A56F-24E25FCAAE2F}"/>
    <hyperlink ref="P422" r:id="rId1695" display="http://www.usharbormaster.com/secure/AuxAidReport_new.cfm?id=30626" xr:uid="{321F73D5-488F-4B9B-8197-4A9F5740F8C7}"/>
    <hyperlink ref="E423" r:id="rId1696" display="http://www.usharbormaster.com/secure/auxview.cfm?recordid=41397" xr:uid="{E038CE65-BA34-48FC-B2DA-1D3CEC241104}"/>
    <hyperlink ref="F423" r:id="rId1697" display="http://maps.google.com/?output=embed&amp;q=42.32458889,-70.99177694" xr:uid="{4AEF61FE-653A-45AB-9A2D-A54CE056B7B2}"/>
    <hyperlink ref="G423" r:id="rId1698" display="http://maps.google.com/?output=embed&amp;q=42.32458889,-70.99177694" xr:uid="{C918C0C0-5BE4-4C65-B934-0BE7A4EE27D3}"/>
    <hyperlink ref="P423" r:id="rId1699" display="http://www.usharbormaster.com/secure/AuxAidReport_new.cfm?id=41397" xr:uid="{2CFC48A1-3BA5-4868-8B02-2D8C333B1E9E}"/>
    <hyperlink ref="E424" r:id="rId1700" display="http://www.usharbormaster.com/secure/auxview.cfm?recordid=41398" xr:uid="{FBBACB2B-8E4F-43EA-9118-215D6B8E830E}"/>
    <hyperlink ref="F424" r:id="rId1701" display="http://maps.google.com/?output=embed&amp;q=42.32346889,-70.99178194" xr:uid="{9C29EDE4-9BD0-4632-8462-932FB3F3F05F}"/>
    <hyperlink ref="G424" r:id="rId1702" display="http://maps.google.com/?output=embed&amp;q=42.32346889,-70.99178194" xr:uid="{BAD5299A-543E-4B1E-BB9F-1DC56E3C4AE3}"/>
    <hyperlink ref="P424" r:id="rId1703" display="http://www.usharbormaster.com/secure/AuxAidReport_new.cfm?id=41398" xr:uid="{6BC4A3F8-80C8-4EDA-8381-7C92CC4F0392}"/>
    <hyperlink ref="E425" r:id="rId1704" display="http://www.usharbormaster.com/secure/auxview.cfm?recordid=41399" xr:uid="{A3DC1941-3BE3-4C2A-991A-A653666B5DED}"/>
    <hyperlink ref="F425" r:id="rId1705" display="http://maps.google.com/?output=embed&amp;q=42.32208111,-70.98988500" xr:uid="{F93766AD-0DD7-4319-8E39-100803DFA0B7}"/>
    <hyperlink ref="G425" r:id="rId1706" display="http://maps.google.com/?output=embed&amp;q=42.32208111,-70.98988500" xr:uid="{B08AFFF0-9EC0-4D30-9D2B-30AE89852315}"/>
    <hyperlink ref="P425" r:id="rId1707" display="http://www.usharbormaster.com/secure/AuxAidReport_new.cfm?id=41399" xr:uid="{1F81C61F-EA51-4AAC-80C7-D38F44E4A01A}"/>
    <hyperlink ref="E426" r:id="rId1708" display="http://www.usharbormaster.com/secure/auxview.cfm?recordid=30621" xr:uid="{5C2D35F4-1177-4635-969F-0781EC3BED41}"/>
    <hyperlink ref="F426" r:id="rId1709" display="http://maps.google.com/?output=embed&amp;q=42.32373333,-70.99145000" xr:uid="{FDE88296-80FC-42B1-B5C8-640E53FC1367}"/>
    <hyperlink ref="G426" r:id="rId1710" display="http://maps.google.com/?output=embed&amp;q=42.32373333,-70.99145000" xr:uid="{C9CE5571-02DC-4FC1-9177-719019DC5A7B}"/>
    <hyperlink ref="P426" r:id="rId1711" display="http://www.usharbormaster.com/secure/AuxAidReport_new.cfm?id=30621" xr:uid="{07B095AC-2A0A-4202-8CB0-37FB6BD3B27B}"/>
    <hyperlink ref="E427" r:id="rId1712" display="http://www.usharbormaster.com/secure/auxview.cfm?recordid=30622" xr:uid="{771579A7-B76F-4FBA-8213-540B92D0C439}"/>
    <hyperlink ref="F427" r:id="rId1713" display="http://maps.google.com/?output=embed&amp;q=42.32128333,-70.99028333" xr:uid="{385EC918-7A14-4F4B-B0D2-3EE46B08AEEF}"/>
    <hyperlink ref="G427" r:id="rId1714" display="http://maps.google.com/?output=embed&amp;q=42.32128333,-70.99028333" xr:uid="{089130C2-2A6B-407D-9FBC-721DDC321089}"/>
    <hyperlink ref="P427" r:id="rId1715" display="http://www.usharbormaster.com/secure/AuxAidReport_new.cfm?id=30622" xr:uid="{5C14FEC9-0443-4415-946C-509F856E2638}"/>
    <hyperlink ref="E428" r:id="rId1716" display="http://www.usharbormaster.com/secure/auxview.cfm?recordid=30623" xr:uid="{5946A98E-6C23-422D-9882-58B708D6FBA6}"/>
    <hyperlink ref="F428" r:id="rId1717" display="http://maps.google.com/?output=embed&amp;q=42.31920000,-70.98850000" xr:uid="{6A3D2F74-BF01-46A9-B902-B65485BCDEFF}"/>
    <hyperlink ref="G428" r:id="rId1718" display="http://maps.google.com/?output=embed&amp;q=42.31920000,-70.98850000" xr:uid="{00F9D947-7F85-4073-99A6-5FBDE8F794F1}"/>
    <hyperlink ref="P428" r:id="rId1719" display="http://www.usharbormaster.com/secure/AuxAidReport_new.cfm?id=30623" xr:uid="{1F74239A-CC0D-4375-A7F1-F92CF6F798DB}"/>
    <hyperlink ref="E429" r:id="rId1720" display="http://www.usharbormaster.com/secure/auxview.cfm?recordid=30624" xr:uid="{850DE796-872E-475D-BBF6-783205A31A21}"/>
    <hyperlink ref="F429" r:id="rId1721" display="http://maps.google.com/?output=embed&amp;q=42.31771667,-70.98538333" xr:uid="{5011B47C-F70C-4456-9D87-C1F81D29C492}"/>
    <hyperlink ref="G429" r:id="rId1722" display="http://maps.google.com/?output=embed&amp;q=42.31771667,-70.98538333" xr:uid="{6C095148-BF64-4FC4-B133-77928A2A66BC}"/>
    <hyperlink ref="P429" r:id="rId1723" display="http://www.usharbormaster.com/secure/AuxAidReport_new.cfm?id=30624" xr:uid="{7E1477BA-533A-4462-B60D-92B9F1E8C16F}"/>
    <hyperlink ref="E430" r:id="rId1724" display="http://www.usharbormaster.com/secure/auxview.cfm?recordid=23653" xr:uid="{F791E1AA-96C5-4026-9B4C-38369B2BF580}"/>
    <hyperlink ref="F430" r:id="rId1725" display="http://maps.google.com/?output=embed&amp;q=42.00216667,-70.67066667" xr:uid="{E7AA1ED1-8B93-4E2B-A8F0-56044031F0E8}"/>
    <hyperlink ref="G430" r:id="rId1726" display="http://maps.google.com/?output=embed&amp;q=42.00216667,-70.67066667" xr:uid="{18523300-03B6-4B50-BC9B-753F2CE50181}"/>
    <hyperlink ref="P430" r:id="rId1727" display="http://www.usharbormaster.com/secure/AuxAidReport_new.cfm?id=23653" xr:uid="{9CDB62EB-B586-42E3-963A-C8B29EBBED15}"/>
    <hyperlink ref="E431" r:id="rId1728" display="http://www.usharbormaster.com/secure/auxview.cfm?recordid=23654" xr:uid="{8B5A30E3-BAA8-4BF0-B06F-217A52E0D61B}"/>
    <hyperlink ref="F431" r:id="rId1729" display="http://maps.google.com/?output=embed&amp;q=42.00234444,-70.67015556" xr:uid="{302E0BB0-BCF4-4F18-8250-CEF030CD35B1}"/>
    <hyperlink ref="G431" r:id="rId1730" display="http://maps.google.com/?output=embed&amp;q=42.00234444,-70.67015556" xr:uid="{C6D8B422-C2C4-4DB8-BF90-B4BA7C4D7B8F}"/>
    <hyperlink ref="P431" r:id="rId1731" display="http://www.usharbormaster.com/secure/AuxAidReport_new.cfm?id=23654" xr:uid="{BBB081A2-2692-43A1-8626-FA1B4E5052A4}"/>
    <hyperlink ref="E432" r:id="rId1732" display="http://www.usharbormaster.com/secure/auxview.cfm?recordid=23655" xr:uid="{A038E9D0-9D4C-41B8-838A-CB912CF4F45D}"/>
    <hyperlink ref="F432" r:id="rId1733" display="http://maps.google.com/?output=embed&amp;q=42.00578056,-70.66841944" xr:uid="{92419784-47D7-4254-BCE8-B39F0D267CF1}"/>
    <hyperlink ref="G432" r:id="rId1734" display="http://maps.google.com/?output=embed&amp;q=42.00578056,-70.66841944" xr:uid="{C775CA61-B8E2-4128-84C6-DF23622B0A5A}"/>
    <hyperlink ref="P432" r:id="rId1735" display="http://www.usharbormaster.com/secure/AuxAidReport_new.cfm?id=23655" xr:uid="{8E20EB6F-DCD0-4040-AE9E-7C666C0F0ED0}"/>
    <hyperlink ref="E433" r:id="rId1736" display="http://www.usharbormaster.com/secure/auxview.cfm?recordid=42744" xr:uid="{5037639B-9A19-46EB-AE05-55CFB7F1F211}"/>
    <hyperlink ref="F433" r:id="rId1737" display="http://maps.google.com/?output=embed&amp;q=42.34088889,-70.91975000" xr:uid="{B4F7F1A5-07FB-4FE6-A6D1-70E0E77AA7F6}"/>
    <hyperlink ref="G433" r:id="rId1738" display="http://maps.google.com/?output=embed&amp;q=42.34088889,-70.91975000" xr:uid="{26431923-7E90-460B-A9FE-39992F68BD96}"/>
    <hyperlink ref="P433" r:id="rId1739" display="http://www.usharbormaster.com/secure/AuxAidReport_new.cfm?id=42744" xr:uid="{5CE44923-91E4-4951-8C85-145CD370DD14}"/>
    <hyperlink ref="E434" r:id="rId1740" display="http://www.usharbormaster.com/secure/auxview.cfm?recordid=42745" xr:uid="{0826C459-6878-4F39-BFE3-631BE87EB1DD}"/>
    <hyperlink ref="F434" r:id="rId1741" display="http://maps.google.com/?output=embed&amp;q=42.31527778,-70.95108333" xr:uid="{A2D291E2-B30E-4CE9-A137-925B33C05793}"/>
    <hyperlink ref="G434" r:id="rId1742" display="http://maps.google.com/?output=embed&amp;q=42.31527778,-70.95108333" xr:uid="{B8E91785-B249-48A3-8096-37A567C9162E}"/>
    <hyperlink ref="P434" r:id="rId1743" display="http://www.usharbormaster.com/secure/AuxAidReport_new.cfm?id=42745" xr:uid="{0D30CD0D-1827-430F-BC7A-20144794C83A}"/>
    <hyperlink ref="E435" r:id="rId1744" display="http://www.usharbormaster.com/secure/auxview.cfm?recordid=29053" xr:uid="{ED159934-062D-4875-B2E3-10BA13C8610B}"/>
    <hyperlink ref="F435" r:id="rId1745" display="http://maps.google.com/?output=embed&amp;q=42.64067222,-70.69330278" xr:uid="{4C97FC8E-4D65-4C8F-9EE8-8E3FAE531A63}"/>
    <hyperlink ref="G435" r:id="rId1746" display="http://maps.google.com/?output=embed&amp;q=42.64067222,-70.69330278" xr:uid="{50BF212F-D256-4407-8ADA-459B9D7D0A7C}"/>
    <hyperlink ref="P435" r:id="rId1747" display="http://www.usharbormaster.com/secure/AuxAidReport_new.cfm?id=29053" xr:uid="{873D28D5-FE83-457A-BAB2-773041DCE516}"/>
    <hyperlink ref="E436" r:id="rId1748" display="http://www.usharbormaster.com/secure/auxview.cfm?recordid=37914" xr:uid="{FF157EE4-6565-43A2-8570-C02F9402DC7A}"/>
    <hyperlink ref="F436" r:id="rId1749" display="http://maps.google.com/?output=embed&amp;q=41.97581389,-70.62980278" xr:uid="{F9BC2AD4-A4C0-4FE3-AC37-81A0758263EC}"/>
    <hyperlink ref="G436" r:id="rId1750" display="http://maps.google.com/?output=embed&amp;q=41.97581389,-70.62980278" xr:uid="{EF6D97F7-F46B-40A3-8AD6-ACC7C9EE7236}"/>
    <hyperlink ref="P436" r:id="rId1751" display="http://www.usharbormaster.com/secure/AuxAidReport_new.cfm?id=37914" xr:uid="{150F5CD1-A3E8-43AE-B706-BC7FB1C10E48}"/>
    <hyperlink ref="E437" r:id="rId1752" display="http://www.usharbormaster.com/secure/auxview.cfm?recordid=25237" xr:uid="{BB04FF19-5957-47E7-90A6-35E7934D0D3D}"/>
    <hyperlink ref="F437" r:id="rId1753" display="http://maps.google.com/?output=embed&amp;q=42.63939667,-70.57500000" xr:uid="{52A89B74-951B-494D-9FAA-3B2E2E2D19AE}"/>
    <hyperlink ref="G437" r:id="rId1754" display="http://maps.google.com/?output=embed&amp;q=42.63939667,-70.57500000" xr:uid="{F1FE9534-5A5A-4AEF-B53D-3B112B4ED278}"/>
    <hyperlink ref="P437" r:id="rId1755" display="http://www.usharbormaster.com/secure/AuxAidReport_new.cfm?id=25237" xr:uid="{74CFA4EC-6296-4A75-AB86-F195AF45050E}"/>
    <hyperlink ref="E438" r:id="rId1756" display="http://www.usharbormaster.com/secure/auxview.cfm?recordid=30320" xr:uid="{B785BA37-427D-4138-82BA-0A996B57BEA2}"/>
    <hyperlink ref="F438" r:id="rId1757" display="http://maps.google.com/?output=embed&amp;q=42.34194444,-70.51250000" xr:uid="{46AEF953-8615-4CA9-9BD7-1B0DC667B0FF}"/>
    <hyperlink ref="G438" r:id="rId1758" display="http://maps.google.com/?output=embed&amp;q=42.34194444,-70.51250000" xr:uid="{89FE8D1C-CB83-4D50-A968-ABE52035FF5F}"/>
    <hyperlink ref="P438" r:id="rId1759" display="http://www.usharbormaster.com/secure/AuxAidReport_new.cfm?id=30320" xr:uid="{F900AB30-009D-4B61-B179-8F101B9FAE19}"/>
    <hyperlink ref="E439" r:id="rId1760" display="http://www.usharbormaster.com/secure/auxview.cfm?recordid=29046" xr:uid="{36E8FBBE-54ED-4F0C-9F38-A600A4003D4F}"/>
    <hyperlink ref="F439" r:id="rId1761" display="http://maps.google.com/?output=embed&amp;q=42.63719722,-70.68630556" xr:uid="{885E2EDC-CF58-4739-8F90-345E97BCF232}"/>
    <hyperlink ref="G439" r:id="rId1762" display="http://maps.google.com/?output=embed&amp;q=42.63719722,-70.68630556" xr:uid="{DFB5425E-F6C7-4A26-BB7B-3294DD5C90E0}"/>
    <hyperlink ref="P439" r:id="rId1763" display="http://www.usharbormaster.com/secure/AuxAidReport_new.cfm?id=29046" xr:uid="{ECC5BC3B-4CB1-476E-A953-0474FBF71B82}"/>
    <hyperlink ref="E440" r:id="rId1764" display="http://www.usharbormaster.com/secure/auxview.cfm?recordid=29409" xr:uid="{E983E18D-A325-407A-B163-A9D66E280316}"/>
    <hyperlink ref="F440" r:id="rId1765" display="http://maps.google.com/?output=embed&amp;q=42.30702778,-71.04233333" xr:uid="{D53F2975-2F38-442A-AB8E-8A21FA2C3305}"/>
    <hyperlink ref="G440" r:id="rId1766" display="http://maps.google.com/?output=embed&amp;q=42.30702778,-71.04233333" xr:uid="{49845EE7-82BE-45D3-B67A-15E5BD5CB7D6}"/>
    <hyperlink ref="P440" r:id="rId1767" display="http://www.usharbormaster.com/secure/AuxAidReport_new.cfm?id=29409" xr:uid="{05ABC7BC-AF54-44E4-AE61-9CDFA50196E1}"/>
    <hyperlink ref="E441" r:id="rId1768" display="http://www.usharbormaster.com/secure/auxview.cfm?recordid=29400" xr:uid="{4083A780-5441-4356-AD5C-BFFD09AD9E9B}"/>
    <hyperlink ref="F441" r:id="rId1769" display="http://maps.google.com/?output=embed&amp;q=42.31041667,-71.04000000" xr:uid="{DCFC1128-6348-49D3-8684-7CD1B5AB6493}"/>
    <hyperlink ref="G441" r:id="rId1770" display="http://maps.google.com/?output=embed&amp;q=42.31041667,-71.04000000" xr:uid="{F57C4AA9-279A-45EF-AFB6-CF4EF7F06253}"/>
    <hyperlink ref="P441" r:id="rId1771" display="http://www.usharbormaster.com/secure/AuxAidReport_new.cfm?id=29400" xr:uid="{BA26297B-20D0-4D7A-B944-E24842D9EB15}"/>
    <hyperlink ref="E442" r:id="rId1772" display="http://www.usharbormaster.com/secure/auxview.cfm?recordid=29408" xr:uid="{D966D006-7654-4EA8-B687-4066A6B8191C}"/>
    <hyperlink ref="F442" r:id="rId1773" display="http://maps.google.com/?output=embed&amp;q=42.30708167,-71.04209500" xr:uid="{BF893F49-1FB9-443C-BF56-28A7793796B9}"/>
    <hyperlink ref="G442" r:id="rId1774" display="http://maps.google.com/?output=embed&amp;q=42.30708167,-71.04209500" xr:uid="{C22C6E2E-872D-4159-8FB3-10AA0AEB5F17}"/>
    <hyperlink ref="P442" r:id="rId1775" display="http://www.usharbormaster.com/secure/AuxAidReport_new.cfm?id=29408" xr:uid="{70A524DD-A796-4B4B-8C43-2229F183C845}"/>
    <hyperlink ref="E443" r:id="rId1776" display="http://www.usharbormaster.com/secure/auxview.cfm?recordid=29407" xr:uid="{5E90380B-F015-425B-8554-39BEE22A0C54}"/>
    <hyperlink ref="F443" r:id="rId1777" display="http://maps.google.com/?output=embed&amp;q=42.30781500,-71.04295667" xr:uid="{39C6D9F4-57C7-4748-805F-A2542F51DEB8}"/>
    <hyperlink ref="G443" r:id="rId1778" display="http://maps.google.com/?output=embed&amp;q=42.30781500,-71.04295667" xr:uid="{C8EE89AE-41C2-4389-8CEB-55AA2B7C2C05}"/>
    <hyperlink ref="P443" r:id="rId1779" display="http://www.usharbormaster.com/secure/AuxAidReport_new.cfm?id=29407" xr:uid="{8BC12E3D-F4D0-4CA4-A546-252814726449}"/>
    <hyperlink ref="E444" r:id="rId1780" display="http://www.usharbormaster.com/secure/auxview.cfm?recordid=29406" xr:uid="{6B571A66-FC16-4FFC-8B9B-126340F746CF}"/>
    <hyperlink ref="F444" r:id="rId1781" display="http://maps.google.com/?output=embed&amp;q=42.30800167,-71.04268167" xr:uid="{75BA195F-1E50-41D3-A876-042020EF8CDE}"/>
    <hyperlink ref="G444" r:id="rId1782" display="http://maps.google.com/?output=embed&amp;q=42.30800167,-71.04268167" xr:uid="{55940B72-40F2-4569-A897-FE47170DAA13}"/>
    <hyperlink ref="P444" r:id="rId1783" display="http://www.usharbormaster.com/secure/AuxAidReport_new.cfm?id=29406" xr:uid="{CA7E308F-C64C-444F-90FB-D164AD820E67}"/>
    <hyperlink ref="E445" r:id="rId1784" display="http://www.usharbormaster.com/secure/auxview.cfm?recordid=29405" xr:uid="{7BB95361-3DAD-45A0-ACEB-4B90E2B38656}"/>
    <hyperlink ref="F445" r:id="rId1785" display="http://maps.google.com/?output=embed&amp;q=42.30860167,-71.04257833" xr:uid="{742B58F7-1FE5-42B2-B53F-A345B173F989}"/>
    <hyperlink ref="G445" r:id="rId1786" display="http://maps.google.com/?output=embed&amp;q=42.30860167,-71.04257833" xr:uid="{1EE3DB13-5CB9-4492-8C98-765A791141B6}"/>
    <hyperlink ref="P445" r:id="rId1787" display="http://www.usharbormaster.com/secure/AuxAidReport_new.cfm?id=29405" xr:uid="{A1738FA2-EBAF-478C-8E93-6A352244D76A}"/>
    <hyperlink ref="E446" r:id="rId1788" display="http://www.usharbormaster.com/secure/auxview.cfm?recordid=29404" xr:uid="{91CEC625-8522-49D5-9E9D-574AD92C32AF}"/>
    <hyperlink ref="F446" r:id="rId1789" display="http://maps.google.com/?output=embed&amp;q=42.30911667,-71.04177667" xr:uid="{8BB51897-F36A-44E4-BAF7-6645DBF2E68A}"/>
    <hyperlink ref="G446" r:id="rId1790" display="http://maps.google.com/?output=embed&amp;q=42.30911667,-71.04177667" xr:uid="{D2B44283-3CD3-443F-931B-E4958D7FB71E}"/>
    <hyperlink ref="P446" r:id="rId1791" display="http://www.usharbormaster.com/secure/AuxAidReport_new.cfm?id=29404" xr:uid="{189317BC-4880-40E7-A50E-52E0CDECC830}"/>
    <hyperlink ref="E447" r:id="rId1792" display="http://www.usharbormaster.com/secure/auxview.cfm?recordid=29403" xr:uid="{10F5C78C-2F11-4787-AA79-7FD8D55F118F}"/>
    <hyperlink ref="F447" r:id="rId1793" display="http://maps.google.com/?output=embed&amp;q=42.30994444,-71.04108333" xr:uid="{3334A800-FD0F-41AE-87F2-2951F10C99EE}"/>
    <hyperlink ref="G447" r:id="rId1794" display="http://maps.google.com/?output=embed&amp;q=42.30994444,-71.04108333" xr:uid="{80DBEC84-DF9D-4155-B9F8-6B3586457309}"/>
    <hyperlink ref="P447" r:id="rId1795" display="http://www.usharbormaster.com/secure/AuxAidReport_new.cfm?id=29403" xr:uid="{B424AA62-36C9-468D-B1A5-073E746C2DEE}"/>
    <hyperlink ref="E448" r:id="rId1796" display="http://www.usharbormaster.com/secure/auxview.cfm?recordid=29402" xr:uid="{E7F8E4E7-225B-4E25-8740-EACDECD8FF85}"/>
    <hyperlink ref="F448" r:id="rId1797" display="http://maps.google.com/?output=embed&amp;q=42.30977833,-71.04105500" xr:uid="{6F130FED-E255-478F-89C0-2DB016227B83}"/>
    <hyperlink ref="G448" r:id="rId1798" display="http://maps.google.com/?output=embed&amp;q=42.30977833,-71.04105500" xr:uid="{4D1DCE8A-C277-4540-A2AE-745422AD9A4E}"/>
    <hyperlink ref="P448" r:id="rId1799" display="http://www.usharbormaster.com/secure/AuxAidReport_new.cfm?id=29402" xr:uid="{D511CB03-B821-4A05-9106-56B88D95E59E}"/>
    <hyperlink ref="E449" r:id="rId1800" display="http://www.usharbormaster.com/secure/auxview.cfm?recordid=29401" xr:uid="{DCEB6558-F23A-4D6B-A81B-46FC5AB92123}"/>
    <hyperlink ref="F449" r:id="rId1801" display="http://maps.google.com/?output=embed&amp;q=42.31061667,-71.04047333" xr:uid="{B20F6BE5-5B5B-43D0-BF8D-57C79D4C1FBB}"/>
    <hyperlink ref="G449" r:id="rId1802" display="http://maps.google.com/?output=embed&amp;q=42.31061667,-71.04047333" xr:uid="{0A70BBA3-D0A2-49B6-BFB6-AC66903227F4}"/>
    <hyperlink ref="P449" r:id="rId1803" display="http://www.usharbormaster.com/secure/AuxAidReport_new.cfm?id=29401" xr:uid="{46DE4FA7-53FE-4426-8396-0E08C7AA648B}"/>
    <hyperlink ref="E450" r:id="rId1804" display="http://www.usharbormaster.com/secure/auxview.cfm?recordid=29410" xr:uid="{BEEA525E-600E-4828-AEB7-B45A546F3F72}"/>
    <hyperlink ref="F450" r:id="rId1805" display="http://maps.google.com/?output=embed&amp;q=42.30577000,-71.04118333" xr:uid="{40559418-EBC2-40C3-B308-AAD9109FDA19}"/>
    <hyperlink ref="G450" r:id="rId1806" display="http://maps.google.com/?output=embed&amp;q=42.30577000,-71.04118333" xr:uid="{300DB5C3-AF7B-420F-8934-B31526AA0101}"/>
    <hyperlink ref="P450" r:id="rId1807" display="http://www.usharbormaster.com/secure/AuxAidReport_new.cfm?id=29410" xr:uid="{F9D7C006-E4A1-4F48-8C96-AEBB4208F6DF}"/>
    <hyperlink ref="E451" r:id="rId1808" display="http://www.usharbormaster.com/secure/auxview.cfm?recordid=29178" xr:uid="{BFF08991-2166-4190-8205-8E3F2FFF8577}"/>
    <hyperlink ref="F451" r:id="rId1809" display="http://maps.google.com/?output=embed&amp;q=42.79850000,-70.17180556" xr:uid="{58CFFF90-49F4-4C89-A637-8D2074C1051B}"/>
    <hyperlink ref="G451" r:id="rId1810" display="http://maps.google.com/?output=embed&amp;q=42.79850000,-70.17180556" xr:uid="{DD083B78-3F5E-420D-9C4F-C1FA18C05A52}"/>
    <hyperlink ref="P451" r:id="rId1811" display="http://www.usharbormaster.com/secure/AuxAidReport_new.cfm?id=29178" xr:uid="{2047387F-F0C4-45D4-B89B-598B6631A5AB}"/>
    <hyperlink ref="E452" r:id="rId1812" display="http://www.usharbormaster.com/secure/auxview.cfm?recordid=27077" xr:uid="{B02B6A9E-F8D6-4DD5-8EED-1F9F20ABA29D}"/>
    <hyperlink ref="F452" r:id="rId1813" display="http://maps.google.com/?output=embed&amp;q=42.52350000,-70.56633333" xr:uid="{DBE37677-D899-4F87-8766-7EAC6D1FA6A0}"/>
    <hyperlink ref="G452" r:id="rId1814" display="http://maps.google.com/?output=embed&amp;q=42.52350000,-70.56633333" xr:uid="{8A5F151A-6FAA-4547-BF74-486980D0119F}"/>
    <hyperlink ref="P452" r:id="rId1815" display="http://www.usharbormaster.com/secure/AuxAidReport_new.cfm?id=27077" xr:uid="{B51087E9-1778-4A08-B11A-BA685DE0C63D}"/>
    <hyperlink ref="E453" r:id="rId1816" display="http://www.usharbormaster.com/secure/auxview.cfm?recordid=44762" xr:uid="{757FEA58-15BA-41A4-91EB-929B4A70ED8E}"/>
    <hyperlink ref="F453" r:id="rId1817" display="http://maps.google.com/?output=embed&amp;q=41.99293611,-70.66255806" xr:uid="{35715D72-EC0F-4E30-9436-7DF1C9019A4B}"/>
    <hyperlink ref="G453" r:id="rId1818" display="http://maps.google.com/?output=embed&amp;q=41.99293611,-70.66255806" xr:uid="{B1FB13E5-E01E-43A8-A7B1-6995A6F180BC}"/>
    <hyperlink ref="P453" r:id="rId1819" display="http://www.usharbormaster.com/secure/AuxAidReport_new.cfm?id=44762" xr:uid="{DD332051-B384-4AE0-8BF0-F767F9F3A101}"/>
    <hyperlink ref="E454" r:id="rId1820" display="http://www.usharbormaster.com/secure/auxview.cfm?recordid=42787" xr:uid="{9B76CD08-D5FE-498D-A51C-D18CFE4FBA52}"/>
    <hyperlink ref="F454" r:id="rId1821" display="http://maps.google.com/?output=embed&amp;q=42.81946861,-70.83848583" xr:uid="{7F42D4CB-EBEA-4444-AAFD-1913E9757387}"/>
    <hyperlink ref="G454" r:id="rId1822" display="http://maps.google.com/?output=embed&amp;q=42.81946861,-70.83848583" xr:uid="{983D1645-C0B1-4772-BA6C-699729E5B10D}"/>
    <hyperlink ref="P454" r:id="rId1823" display="http://www.usharbormaster.com/secure/AuxAidReport_new.cfm?id=42787" xr:uid="{45BDD42E-28C0-42F6-AC93-31687B683189}"/>
    <hyperlink ref="E455" r:id="rId1824" display="http://www.usharbormaster.com/secure/auxview.cfm?recordid=29093" xr:uid="{F459396C-DC37-47DF-B0A5-612B3F95D7BA}"/>
    <hyperlink ref="F455" r:id="rId1825" display="http://maps.google.com/?output=embed&amp;q=42.65442778,-70.71823333" xr:uid="{05099E2C-E490-4DE6-BA1D-946D38D5FEDA}"/>
    <hyperlink ref="G455" r:id="rId1826" display="http://maps.google.com/?output=embed&amp;q=42.65442778,-70.71823333" xr:uid="{3F5395C4-6EBE-4654-BD00-1BCF2B95264E}"/>
    <hyperlink ref="P455" r:id="rId1827" display="http://www.usharbormaster.com/secure/AuxAidReport_new.cfm?id=29093" xr:uid="{67FE5B29-8A93-4D3B-B398-BAF0E294DDB3}"/>
    <hyperlink ref="E456" r:id="rId1828" display="http://www.usharbormaster.com/secure/auxview.cfm?recordid=30584" xr:uid="{BBFC8A91-BD90-4543-A97F-87448316A0FD}"/>
    <hyperlink ref="F456" r:id="rId1829" display="http://maps.google.com/?output=embed&amp;q=42.27513333,-70.88353333" xr:uid="{DC048A4E-4120-4208-A39C-F81C5B67718F}"/>
    <hyperlink ref="G456" r:id="rId1830" display="http://maps.google.com/?output=embed&amp;q=42.27513333,-70.88353333" xr:uid="{68FF0111-36F3-423A-97B6-23E530D62074}"/>
    <hyperlink ref="P456" r:id="rId1831" display="http://www.usharbormaster.com/secure/AuxAidReport_new.cfm?id=30584" xr:uid="{F9F1E842-6D4C-4A64-91CE-D07A3CFF7662}"/>
    <hyperlink ref="E457" r:id="rId1832" display="http://www.usharbormaster.com/secure/auxview.cfm?recordid=30585" xr:uid="{140E068D-7E37-46F8-8B89-9FA54BF34F21}"/>
    <hyperlink ref="F457" r:id="rId1833" display="http://maps.google.com/?output=embed&amp;q=42.27538333,-70.87955000" xr:uid="{BFDE2090-B38D-4C34-BE84-51ED96CC8B50}"/>
    <hyperlink ref="G457" r:id="rId1834" display="http://maps.google.com/?output=embed&amp;q=42.27538333,-70.87955000" xr:uid="{5AB74BFB-23F0-4AD6-A9D7-EA9BF95ACA93}"/>
    <hyperlink ref="P457" r:id="rId1835" display="http://www.usharbormaster.com/secure/AuxAidReport_new.cfm?id=30585" xr:uid="{AA2D8982-E411-4F91-81B1-BA24FFC7E1CF}"/>
    <hyperlink ref="E458" r:id="rId1836" display="http://www.usharbormaster.com/secure/auxview.cfm?recordid=27914" xr:uid="{076410FE-58DE-4A1C-BCF3-8B958738BFE0}"/>
    <hyperlink ref="F458" r:id="rId1837" display="http://maps.google.com/?output=embed&amp;q=42.25133333,-70.93483333" xr:uid="{340E7266-3C71-44DE-BBA0-549E562E54F3}"/>
    <hyperlink ref="G458" r:id="rId1838" display="http://maps.google.com/?output=embed&amp;q=42.25133333,-70.93483333" xr:uid="{6B83B213-B48D-4BB1-96E6-65A24E2A2779}"/>
    <hyperlink ref="P458" r:id="rId1839" display="http://www.usharbormaster.com/secure/AuxAidReport_new.cfm?id=27914" xr:uid="{CC7FF2FF-C1C9-408E-BE56-F08946F77CAF}"/>
    <hyperlink ref="E459" r:id="rId1840" display="http://www.usharbormaster.com/secure/auxview.cfm?recordid=27912" xr:uid="{5100BB57-0644-4866-84D7-BDEA404C1EAB}"/>
    <hyperlink ref="F459" r:id="rId1841" display="http://maps.google.com/?output=embed&amp;q=42.25102778,-70.93555556" xr:uid="{9655D9EE-F363-46BA-8D75-5F2E1A400180}"/>
    <hyperlink ref="G459" r:id="rId1842" display="http://maps.google.com/?output=embed&amp;q=42.25102778,-70.93555556" xr:uid="{53C65C17-D874-4DFA-A7D6-B73C9725BBAB}"/>
    <hyperlink ref="P459" r:id="rId1843" display="http://www.usharbormaster.com/secure/AuxAidReport_new.cfm?id=27912" xr:uid="{3453E115-EB1D-464D-8963-9890B2739D9D}"/>
    <hyperlink ref="E460" r:id="rId1844" display="http://www.usharbormaster.com/secure/auxview.cfm?recordid=27913" xr:uid="{2DDF3668-CFF0-421A-B11C-CEF1C3647CC3}"/>
    <hyperlink ref="F460" r:id="rId1845" display="http://maps.google.com/?output=embed&amp;q=42.25113889,-70.93486111" xr:uid="{14B2177B-E98D-4FCE-A448-0551D192696F}"/>
    <hyperlink ref="G460" r:id="rId1846" display="http://maps.google.com/?output=embed&amp;q=42.25113889,-70.93486111" xr:uid="{33DA462A-5B67-42E8-90CE-E51ED983474E}"/>
    <hyperlink ref="P460" r:id="rId1847" display="http://www.usharbormaster.com/secure/AuxAidReport_new.cfm?id=27913" xr:uid="{F128DC28-4BDB-4E1B-B32E-42733DFE647A}"/>
    <hyperlink ref="E461" r:id="rId1848" display="http://www.usharbormaster.com/secure/auxview.cfm?recordid=40086" xr:uid="{E547A081-2ADD-4CDE-9588-FF8C2A96383F}"/>
    <hyperlink ref="F461" r:id="rId1849" display="http://maps.google.com/?output=embed&amp;q=42.30912250,-70.98003472" xr:uid="{B5EE6C59-EDBC-4094-B71E-C3BCC285B4C0}"/>
    <hyperlink ref="G461" r:id="rId1850" display="http://maps.google.com/?output=embed&amp;q=42.30912250,-70.98003472" xr:uid="{376F5EB5-7B8C-4497-93AF-3A7E28A7DE1B}"/>
    <hyperlink ref="P461" r:id="rId1851" display="http://www.usharbormaster.com/secure/AuxAidReport_new.cfm?id=40086" xr:uid="{3F5B31C1-F1F3-4901-B3F7-9D29C13A4012}"/>
    <hyperlink ref="E462" r:id="rId1852" display="http://www.usharbormaster.com/secure/auxview.cfm?recordid=40085" xr:uid="{AD2E36A8-F58F-46A0-9543-25DEB1F27F4F}"/>
    <hyperlink ref="F462" r:id="rId1853" display="http://maps.google.com/?output=embed&amp;q=42.30923722,-70.98011944" xr:uid="{449483B3-0E34-4F37-B628-76C49407920E}"/>
    <hyperlink ref="G462" r:id="rId1854" display="http://maps.google.com/?output=embed&amp;q=42.30923722,-70.98011944" xr:uid="{4EA6EEFF-3E41-45E5-B54F-7D0D5F9CDA77}"/>
    <hyperlink ref="P462" r:id="rId1855" display="http://www.usharbormaster.com/secure/AuxAidReport_new.cfm?id=40085" xr:uid="{98D5AEE2-A125-4E7B-88E5-FA6EB14EFD23}"/>
    <hyperlink ref="E463" r:id="rId1856" display="http://www.usharbormaster.com/secure/auxview.cfm?recordid=40087" xr:uid="{DD14E94F-9830-461D-847B-217CE769E09B}"/>
    <hyperlink ref="F463" r:id="rId1857" display="http://maps.google.com/?output=embed&amp;q=42.30944917,-70.97922222" xr:uid="{57B01C14-9C62-477D-98BB-331894349AE3}"/>
    <hyperlink ref="G463" r:id="rId1858" display="http://maps.google.com/?output=embed&amp;q=42.30944917,-70.97922222" xr:uid="{DE7A333A-CF36-4559-8C8C-08C98AEBA4F4}"/>
    <hyperlink ref="P463" r:id="rId1859" display="http://www.usharbormaster.com/secure/AuxAidReport_new.cfm?id=40087" xr:uid="{8DC0FDFA-93CD-4E28-A61E-635C678FD648}"/>
    <hyperlink ref="E464" r:id="rId1860" display="http://www.usharbormaster.com/secure/auxview.cfm?recordid=40088" xr:uid="{D9BA1747-FE3A-412F-A422-CB1830B2A732}"/>
    <hyperlink ref="F464" r:id="rId1861" display="http://maps.google.com/?output=embed&amp;q=42.30956417,-70.97930583" xr:uid="{F4EB3FDC-1F66-41B3-A28E-ABEB054ECB0D}"/>
    <hyperlink ref="G464" r:id="rId1862" display="http://maps.google.com/?output=embed&amp;q=42.30956417,-70.97930583" xr:uid="{27EE5424-ABE3-486A-BBC7-94BDE5BE5F76}"/>
    <hyperlink ref="P464" r:id="rId1863" display="http://www.usharbormaster.com/secure/AuxAidReport_new.cfm?id=40088" xr:uid="{0E4A0263-E087-4AA3-8786-C8CBB34256B5}"/>
    <hyperlink ref="E465" r:id="rId1864" display="http://www.usharbormaster.com/secure/auxview.cfm?recordid=40092" xr:uid="{0310EC77-CE5F-4D02-B290-C51D58BD4AD1}"/>
    <hyperlink ref="F465" r:id="rId1865" display="http://maps.google.com/?output=embed&amp;q=42.30652056,-70.98654556" xr:uid="{AF59AFDC-BA37-40B2-BA8A-9C1D30719010}"/>
    <hyperlink ref="G465" r:id="rId1866" display="http://maps.google.com/?output=embed&amp;q=42.30652056,-70.98654556" xr:uid="{EB79DC53-BD28-4239-A673-AB711608452D}"/>
    <hyperlink ref="P465" r:id="rId1867" display="http://www.usharbormaster.com/secure/AuxAidReport_new.cfm?id=40092" xr:uid="{7D3DABD8-2519-4F61-ABA2-BF1B8460A70B}"/>
    <hyperlink ref="E466" r:id="rId1868" display="http://www.usharbormaster.com/secure/auxview.cfm?recordid=40091" xr:uid="{35FB794E-E502-4265-B751-E06C4C9E1FF6}"/>
    <hyperlink ref="F466" r:id="rId1869" display="http://maps.google.com/?output=embed&amp;q=42.30661333,-70.98661278" xr:uid="{17444545-F63B-451B-8042-3A4E6F29C319}"/>
    <hyperlink ref="G466" r:id="rId1870" display="http://maps.google.com/?output=embed&amp;q=42.30661333,-70.98661278" xr:uid="{D256FD64-5795-425C-830C-A30A94C0BA9F}"/>
    <hyperlink ref="P466" r:id="rId1871" display="http://www.usharbormaster.com/secure/AuxAidReport_new.cfm?id=40091" xr:uid="{09ABF458-2784-48D9-9BC5-BA45671893AA}"/>
    <hyperlink ref="E467" r:id="rId1872" display="http://www.usharbormaster.com/secure/auxview.cfm?recordid=40094" xr:uid="{BBD27E09-6C55-4030-8BAB-27407AE64250}"/>
    <hyperlink ref="F467" r:id="rId1873" display="http://maps.google.com/?output=embed&amp;q=42.30684722,-70.98573361" xr:uid="{FA4FC447-0857-4A72-8802-9B09744142C1}"/>
    <hyperlink ref="G467" r:id="rId1874" display="http://maps.google.com/?output=embed&amp;q=42.30684722,-70.98573361" xr:uid="{E77965A8-297A-4CD3-9D11-41CC4CE6DB61}"/>
    <hyperlink ref="P467" r:id="rId1875" display="http://www.usharbormaster.com/secure/AuxAidReport_new.cfm?id=40094" xr:uid="{E2CE1CEB-1BA5-470A-A5E3-42D4C9F51E59}"/>
    <hyperlink ref="E468" r:id="rId1876" display="http://www.usharbormaster.com/secure/auxview.cfm?recordid=40093" xr:uid="{34C94D4A-3D65-47D3-8644-7F33617CEF69}"/>
    <hyperlink ref="F468" r:id="rId1877" display="http://maps.google.com/?output=embed&amp;q=42.30694028,-70.98580000" xr:uid="{F6FEAF05-D680-41CA-B5C7-ADDA942B4BA0}"/>
    <hyperlink ref="G468" r:id="rId1878" display="http://maps.google.com/?output=embed&amp;q=42.30694028,-70.98580000" xr:uid="{EFF16326-73AD-4B10-A734-6117EBB4E06C}"/>
    <hyperlink ref="P468" r:id="rId1879" display="http://www.usharbormaster.com/secure/AuxAidReport_new.cfm?id=40093" xr:uid="{A6E406E8-6B07-42B2-8456-CEA8FFDD370A}"/>
    <hyperlink ref="E469" r:id="rId1880" display="http://www.usharbormaster.com/secure/auxview.cfm?recordid=40096" xr:uid="{829F50F9-90E5-42F9-8698-7817EDB673A5}"/>
    <hyperlink ref="F469" r:id="rId1881" display="http://maps.google.com/?output=embed&amp;q=42.30716556,-70.98491417" xr:uid="{05677B21-B4AE-42FE-96A6-39BD27516FB4}"/>
    <hyperlink ref="G469" r:id="rId1882" display="http://maps.google.com/?output=embed&amp;q=42.30716556,-70.98491417" xr:uid="{2C7862B4-C1C6-46E7-A893-0DE4C41A417B}"/>
    <hyperlink ref="P469" r:id="rId1883" display="http://www.usharbormaster.com/secure/AuxAidReport_new.cfm?id=40096" xr:uid="{EDC37D13-1B31-455B-B565-76B13C56D47C}"/>
    <hyperlink ref="E470" r:id="rId1884" display="http://www.usharbormaster.com/secure/auxview.cfm?recordid=40095" xr:uid="{47DD07FB-A5D2-4D22-A177-85894BE666E2}"/>
    <hyperlink ref="F470" r:id="rId1885" display="http://maps.google.com/?output=embed&amp;q=42.30727472,-70.98499417" xr:uid="{AE35A03C-A551-4A53-BAFF-43287BCF58C2}"/>
    <hyperlink ref="G470" r:id="rId1886" display="http://maps.google.com/?output=embed&amp;q=42.30727472,-70.98499417" xr:uid="{44A2BCB4-1D36-474D-AD62-7B2A7E6AA466}"/>
    <hyperlink ref="P470" r:id="rId1887" display="http://www.usharbormaster.com/secure/AuxAidReport_new.cfm?id=40095" xr:uid="{082BB5F4-D8A8-4FC7-A011-6ABD8A29464A}"/>
    <hyperlink ref="E471" r:id="rId1888" display="http://www.usharbormaster.com/secure/auxview.cfm?recordid=40098" xr:uid="{B04241E7-A1C2-4748-8F10-55BAC082C0A9}"/>
    <hyperlink ref="F471" r:id="rId1889" display="http://maps.google.com/?output=embed&amp;q=42.30750083,-70.98410750" xr:uid="{3A84A012-3546-4D58-BCB2-EB08CC13B4D6}"/>
    <hyperlink ref="G471" r:id="rId1890" display="http://maps.google.com/?output=embed&amp;q=42.30750083,-70.98410750" xr:uid="{79E18408-1306-46D9-9C96-2E1D7DE4BAA8}"/>
    <hyperlink ref="P471" r:id="rId1891" display="http://www.usharbormaster.com/secure/AuxAidReport_new.cfm?id=40098" xr:uid="{3A887ABC-F1D4-4A94-8178-5DE3A05DBE0C}"/>
    <hyperlink ref="E472" r:id="rId1892" display="http://www.usharbormaster.com/secure/auxview.cfm?recordid=40097" xr:uid="{4C7CCA2B-05DC-41EB-BA29-EBD8A60BB2BB}"/>
    <hyperlink ref="F472" r:id="rId1893" display="http://maps.google.com/?output=embed&amp;q=42.30759306,-70.98417417" xr:uid="{312FB488-2A86-4348-8154-A5E2B13F23F5}"/>
    <hyperlink ref="G472" r:id="rId1894" display="http://maps.google.com/?output=embed&amp;q=42.30759306,-70.98417417" xr:uid="{4C6AD075-9989-4476-B1B7-8F6826EA823D}"/>
    <hyperlink ref="P472" r:id="rId1895" display="http://www.usharbormaster.com/secure/AuxAidReport_new.cfm?id=40097" xr:uid="{279A868C-661A-4B02-B0F2-EBDD0D77C505}"/>
    <hyperlink ref="E473" r:id="rId1896" display="http://www.usharbormaster.com/secure/auxview.cfm?recordid=40100" xr:uid="{D1157536-BC50-449F-B791-DE09DF472426}"/>
    <hyperlink ref="F473" r:id="rId1897" display="http://maps.google.com/?output=embed&amp;q=42.30782750,-70.98329444" xr:uid="{52F3A0BB-80E5-48AF-991C-6B92A0A1FCF5}"/>
    <hyperlink ref="G473" r:id="rId1898" display="http://maps.google.com/?output=embed&amp;q=42.30782750,-70.98329444" xr:uid="{A896BB6A-99D1-4556-A4CC-F2E6F7022BF2}"/>
    <hyperlink ref="P473" r:id="rId1899" display="http://www.usharbormaster.com/secure/AuxAidReport_new.cfm?id=40100" xr:uid="{4369D33F-F459-408F-ACEB-5664BAADAA76}"/>
    <hyperlink ref="E474" r:id="rId1900" display="http://www.usharbormaster.com/secure/auxview.cfm?recordid=40099" xr:uid="{2E9B5B4F-D951-4BB9-B420-E3A824950EE4}"/>
    <hyperlink ref="F474" r:id="rId1901" display="http://maps.google.com/?output=embed&amp;q=42.30791944,-70.98336139" xr:uid="{B0726D92-C069-45AF-B658-E447AC330D2D}"/>
    <hyperlink ref="G474" r:id="rId1902" display="http://maps.google.com/?output=embed&amp;q=42.30791944,-70.98336139" xr:uid="{7F83DBF4-A651-451B-AFBD-1A1A789EBD73}"/>
    <hyperlink ref="P474" r:id="rId1903" display="http://www.usharbormaster.com/secure/AuxAidReport_new.cfm?id=40099" xr:uid="{C9D9BBC2-DD16-45B4-B74B-A904DF0B800E}"/>
    <hyperlink ref="E475" r:id="rId1904" display="http://www.usharbormaster.com/secure/auxview.cfm?recordid=40102" xr:uid="{E2C06027-1751-4D3B-8EE0-9296774A4B96}"/>
    <hyperlink ref="F475" r:id="rId1905" display="http://maps.google.com/?output=embed&amp;q=42.30814500,-70.98247583" xr:uid="{F096F81F-742E-4FA9-BCD2-6EB0003A6254}"/>
    <hyperlink ref="G475" r:id="rId1906" display="http://maps.google.com/?output=embed&amp;q=42.30814500,-70.98247583" xr:uid="{378A039A-0303-483C-8A6D-E95CCA5FE3B4}"/>
    <hyperlink ref="P475" r:id="rId1907" display="http://www.usharbormaster.com/secure/AuxAidReport_new.cfm?id=40102" xr:uid="{FD1DDF48-83C2-4DCE-8355-603B409E6B18}"/>
    <hyperlink ref="E476" r:id="rId1908" display="http://www.usharbormaster.com/secure/auxview.cfm?recordid=40101" xr:uid="{CEDCF130-0591-4729-9233-B32A678F259E}"/>
    <hyperlink ref="F476" r:id="rId1909" display="http://maps.google.com/?output=embed&amp;q=42.30825528,-70.98255583" xr:uid="{CAF1596E-F130-40E8-881E-531F1603E678}"/>
    <hyperlink ref="G476" r:id="rId1910" display="http://maps.google.com/?output=embed&amp;q=42.30825528,-70.98255583" xr:uid="{33F18C04-5BAC-4BA3-9DB9-F8D6432905AD}"/>
    <hyperlink ref="P476" r:id="rId1911" display="http://www.usharbormaster.com/secure/AuxAidReport_new.cfm?id=40101" xr:uid="{4E8897CE-7870-46B9-B734-A80767AA5858}"/>
    <hyperlink ref="E477" r:id="rId1912" display="http://www.usharbormaster.com/secure/auxview.cfm?recordid=40104" xr:uid="{84A6B077-A9EA-42EF-91AD-6D5535376AB2}"/>
    <hyperlink ref="F477" r:id="rId1913" display="http://maps.google.com/?output=embed&amp;q=42.30848361,-70.98167139" xr:uid="{D89D8FD4-88AD-4225-A454-C02D36FC5BDC}"/>
    <hyperlink ref="G477" r:id="rId1914" display="http://maps.google.com/?output=embed&amp;q=42.30848361,-70.98167139" xr:uid="{17FF0A75-8845-4635-B0A2-B4D1A4EBEB28}"/>
    <hyperlink ref="P477" r:id="rId1915" display="http://www.usharbormaster.com/secure/AuxAidReport_new.cfm?id=40104" xr:uid="{E42840FA-FF4C-400C-BA49-C415FA4B6B98}"/>
    <hyperlink ref="E478" r:id="rId1916" display="http://www.usharbormaster.com/secure/auxview.cfm?recordid=40103" xr:uid="{C51ADEE3-B1CF-42E1-87EB-5B6301CB7604}"/>
    <hyperlink ref="F478" r:id="rId1917" display="http://maps.google.com/?output=embed&amp;q=42.30857250,-70.98173611" xr:uid="{B045B95E-7824-4C01-BB0F-DCBB8DA65261}"/>
    <hyperlink ref="G478" r:id="rId1918" display="http://maps.google.com/?output=embed&amp;q=42.30857250,-70.98173611" xr:uid="{DD1BEDA5-3BE1-43DF-865E-4DBFC88E165B}"/>
    <hyperlink ref="P478" r:id="rId1919" display="http://www.usharbormaster.com/secure/AuxAidReport_new.cfm?id=40103" xr:uid="{47E24D42-6700-469D-980D-4331EDD29A9C}"/>
    <hyperlink ref="E479" r:id="rId1920" display="http://www.usharbormaster.com/secure/auxview.cfm?recordid=40106" xr:uid="{B58A48D6-F66E-4201-9E58-15CE9234AB30}"/>
    <hyperlink ref="F479" r:id="rId1921" display="http://maps.google.com/?output=embed&amp;q=42.30880833,-70.98085694" xr:uid="{43979B72-E72A-4330-8C73-67778DB72C86}"/>
    <hyperlink ref="G479" r:id="rId1922" display="http://maps.google.com/?output=embed&amp;q=42.30880833,-70.98085694" xr:uid="{D352E559-7788-4BA6-B103-2E96A500FBF5}"/>
    <hyperlink ref="P479" r:id="rId1923" display="http://www.usharbormaster.com/secure/AuxAidReport_new.cfm?id=40106" xr:uid="{19BC9EBD-AA5F-4259-AE03-BA970ECCFBBA}"/>
    <hyperlink ref="E480" r:id="rId1924" display="http://www.usharbormaster.com/secure/auxview.cfm?recordid=40105" xr:uid="{714CD140-441E-497E-9F7A-9C01BC9D9ECB}"/>
    <hyperlink ref="F480" r:id="rId1925" display="http://maps.google.com/?output=embed&amp;q=42.30889944,-70.98092333" xr:uid="{05AB6F81-617F-40AC-A800-710B316781DC}"/>
    <hyperlink ref="G480" r:id="rId1926" display="http://maps.google.com/?output=embed&amp;q=42.30889944,-70.98092333" xr:uid="{55E48E5F-A52D-464D-B56A-A356E3D37BF5}"/>
    <hyperlink ref="P480" r:id="rId1927" display="http://www.usharbormaster.com/secure/AuxAidReport_new.cfm?id=40105" xr:uid="{5C511AFD-F8E3-42EC-BE11-07BD1BDE89CB}"/>
    <hyperlink ref="E481" r:id="rId1928" display="http://www.usharbormaster.com/secure/auxview.cfm?recordid=40090" xr:uid="{9F639C48-A36E-4F1E-8611-4ABFC91A3133}"/>
    <hyperlink ref="F481" r:id="rId1929" display="http://maps.google.com/?output=embed&amp;q=42.30978750,-70.97841778" xr:uid="{96DA7226-FED7-466D-9470-DCF05BAE13A6}"/>
    <hyperlink ref="G481" r:id="rId1930" display="http://maps.google.com/?output=embed&amp;q=42.30978750,-70.97841778" xr:uid="{0B64CF4C-32AB-471E-B6C3-BE0A768B9817}"/>
    <hyperlink ref="P481" r:id="rId1931" display="http://www.usharbormaster.com/secure/AuxAidReport_new.cfm?id=40090" xr:uid="{688C71D4-39BA-4299-BB00-2A295499792F}"/>
    <hyperlink ref="E482" r:id="rId1932" display="http://www.usharbormaster.com/secure/auxview.cfm?recordid=40089" xr:uid="{89C00135-EDBF-4CD3-B380-1DE135E0481B}"/>
    <hyperlink ref="F482" r:id="rId1933" display="http://maps.google.com/?output=embed&amp;q=42.30987944,-70.97848500" xr:uid="{61840821-AC54-482F-BB38-407965015E58}"/>
    <hyperlink ref="G482" r:id="rId1934" display="http://maps.google.com/?output=embed&amp;q=42.30987944,-70.97848500" xr:uid="{42D9FB71-3840-4E2F-A342-8C86E3BFAA8B}"/>
    <hyperlink ref="P482" r:id="rId1935" display="http://www.usharbormaster.com/secure/AuxAidReport_new.cfm?id=40089" xr:uid="{BFF1757E-6876-4EF2-9A3B-7D6EF5711CE7}"/>
    <hyperlink ref="E483" r:id="rId1936" display="http://www.usharbormaster.com/secure/auxview.cfm?recordid=40108" xr:uid="{BCAE726C-B282-4A9A-9F4B-2F4050C93CB0}"/>
    <hyperlink ref="F483" r:id="rId1937" display="http://maps.google.com/?output=embed&amp;q=42.31011361,-70.97760417" xr:uid="{71D37C08-5516-495B-8656-86752C2F6DFF}"/>
    <hyperlink ref="G483" r:id="rId1938" display="http://maps.google.com/?output=embed&amp;q=42.31011361,-70.97760417" xr:uid="{2E8ABE88-0B19-4918-BC65-BA431E4001BC}"/>
    <hyperlink ref="P483" r:id="rId1939" display="http://www.usharbormaster.com/secure/AuxAidReport_new.cfm?id=40108" xr:uid="{CD5B7581-EA64-4154-8559-DA33876E2076}"/>
    <hyperlink ref="E484" r:id="rId1940" display="http://www.usharbormaster.com/secure/auxview.cfm?recordid=40107" xr:uid="{0AA0E2F7-709F-44DD-8BD8-68616093AAD9}"/>
    <hyperlink ref="F484" r:id="rId1941" display="http://maps.google.com/?output=embed&amp;q=42.31020750,-70.97767000" xr:uid="{89CB0948-004D-4D93-BCA5-D41C497E9670}"/>
    <hyperlink ref="G484" r:id="rId1942" display="http://maps.google.com/?output=embed&amp;q=42.31020750,-70.97767000" xr:uid="{CB2FBD65-7FC7-416D-85D3-A1FE3A77EAB1}"/>
    <hyperlink ref="P484" r:id="rId1943" display="http://www.usharbormaster.com/secure/AuxAidReport_new.cfm?id=40107" xr:uid="{810A090B-B607-4DA7-9D94-B07A2387931C}"/>
    <hyperlink ref="E485" r:id="rId1944" display="http://www.usharbormaster.com/secure/auxview.cfm?recordid=44491" xr:uid="{B3895AC2-BE3E-4AAD-8CD1-99DD0F90EBCC}"/>
    <hyperlink ref="F485" r:id="rId1945" display="http://maps.google.com/?output=embed&amp;q=42.25152778,-70.93486111" xr:uid="{2102F540-E786-4471-AF83-D21458422534}"/>
    <hyperlink ref="G485" r:id="rId1946" display="http://maps.google.com/?output=embed&amp;q=42.25152778,-70.93486111" xr:uid="{DDAE208F-A782-41D2-AEE9-11768F5EDF10}"/>
    <hyperlink ref="P485" r:id="rId1947" display="http://www.usharbormaster.com/secure/AuxAidReport_new.cfm?id=44491" xr:uid="{E7E8E304-67D6-479B-8A85-C0BE655737B4}"/>
    <hyperlink ref="E486" r:id="rId1948" display="http://www.usharbormaster.com/secure/auxview.cfm?recordid=30938" xr:uid="{8BA78FF5-5905-48D7-A5EF-FD646FB2C31B}"/>
    <hyperlink ref="F486" r:id="rId1949" display="http://maps.google.com/?output=embed&amp;q=42.24716667,-70.93150000" xr:uid="{8A84C3C8-1957-4526-96F4-35E833E00FB1}"/>
    <hyperlink ref="G486" r:id="rId1950" display="http://maps.google.com/?output=embed&amp;q=42.24716667,-70.93150000" xr:uid="{86C2F90B-6F5F-4840-BD27-A18361F4D76A}"/>
    <hyperlink ref="P486" r:id="rId1951" display="http://www.usharbormaster.com/secure/AuxAidReport_new.cfm?id=30938" xr:uid="{85AB9256-F839-4458-AA48-78CE37469CDF}"/>
    <hyperlink ref="E487" r:id="rId1952" display="http://www.usharbormaster.com/secure/auxview.cfm?recordid=30939" xr:uid="{689B3A3B-A849-4EE2-8874-CCE7F94ADB39}"/>
    <hyperlink ref="F487" r:id="rId1953" display="http://maps.google.com/?output=embed&amp;q=42.24518333,-70.93100000" xr:uid="{B17AD914-131A-44D7-B95D-4A47C60C048F}"/>
    <hyperlink ref="G487" r:id="rId1954" display="http://maps.google.com/?output=embed&amp;q=42.24518333,-70.93100000" xr:uid="{57CF741D-9A18-4965-8B1E-3E41052B3897}"/>
    <hyperlink ref="P487" r:id="rId1955" display="http://www.usharbormaster.com/secure/AuxAidReport_new.cfm?id=30939" xr:uid="{3470F5A7-44A6-4476-B123-9344C5D306A5}"/>
    <hyperlink ref="E488" r:id="rId1956" display="http://www.usharbormaster.com/secure/auxview.cfm?recordid=28181" xr:uid="{E76F67C3-4129-4EE2-9706-6B704E76229B}"/>
    <hyperlink ref="F488" r:id="rId1957" display="http://maps.google.com/?output=embed&amp;q=42.26419444,-70.93969444" xr:uid="{9FD93D98-CC79-430E-ABE0-98BC2CD0CFAE}"/>
    <hyperlink ref="G488" r:id="rId1958" display="http://maps.google.com/?output=embed&amp;q=42.26419444,-70.93969444" xr:uid="{A147723E-4707-480C-BCA8-1EC85B2A4AC6}"/>
    <hyperlink ref="P488" r:id="rId1959" display="http://www.usharbormaster.com/secure/AuxAidReport_new.cfm?id=28181" xr:uid="{6F362772-64CF-421B-9455-A8CF18475656}"/>
    <hyperlink ref="E489" r:id="rId1960" display="http://www.usharbormaster.com/secure/auxview.cfm?recordid=26246" xr:uid="{49D8E729-DCD3-427A-B752-7A1802504D33}"/>
    <hyperlink ref="F489" r:id="rId1961" display="http://maps.google.com/?output=embed&amp;q=42.25563889,-70.94452778" xr:uid="{6AE27A34-4C2B-4274-8E41-720C042ED4EF}"/>
    <hyperlink ref="G489" r:id="rId1962" display="http://maps.google.com/?output=embed&amp;q=42.25563889,-70.94452778" xr:uid="{7BFBF4A8-A273-4D5C-B106-C48164F500BD}"/>
    <hyperlink ref="P489" r:id="rId1963" display="http://www.usharbormaster.com/secure/AuxAidReport_new.cfm?id=26246" xr:uid="{987DDC9A-4159-4149-AAAF-1F0A0A5E10FD}"/>
    <hyperlink ref="E490" r:id="rId1964" display="http://www.usharbormaster.com/secure/auxview.cfm?recordid=29047" xr:uid="{09F01165-00ED-4811-9B1C-A370CADDDAC1}"/>
    <hyperlink ref="F490" r:id="rId1965" display="http://maps.google.com/?output=embed&amp;q=42.64128611,-70.68225556" xr:uid="{6B7EB014-42AB-4429-92FE-5328F91D6ADF}"/>
    <hyperlink ref="G490" r:id="rId1966" display="http://maps.google.com/?output=embed&amp;q=42.64128611,-70.68225556" xr:uid="{DB7E208B-6115-48C0-9DDA-E46EB0BFB612}"/>
    <hyperlink ref="P490" r:id="rId1967" display="http://www.usharbormaster.com/secure/AuxAidReport_new.cfm?id=29047" xr:uid="{B4C04630-739A-4100-AE7D-9A9611969F07}"/>
    <hyperlink ref="E491" r:id="rId1968" display="http://www.usharbormaster.com/secure/auxview.cfm?recordid=41225" xr:uid="{935497CD-6D7A-4B6A-BD4D-BA0D88BC2B72}"/>
    <hyperlink ref="F491" r:id="rId1969" display="http://maps.google.com/?output=embed&amp;q=42.16018333,-70.69891667" xr:uid="{9D780333-625E-46B8-8D10-7504741C9B14}"/>
    <hyperlink ref="G491" r:id="rId1970" display="http://maps.google.com/?output=embed&amp;q=42.16018333,-70.69891667" xr:uid="{4CBA1B0F-5EC4-43E4-934B-41291CBC6677}"/>
    <hyperlink ref="P491" r:id="rId1971" display="http://www.usharbormaster.com/secure/AuxAidReport_new.cfm?id=41225" xr:uid="{2A596348-E16D-4561-A80B-92B73C59F775}"/>
    <hyperlink ref="E492" r:id="rId1972" display="http://www.usharbormaster.com/secure/auxview.cfm?recordid=41222" xr:uid="{1BF29E8A-3B0E-4047-AC30-E5B49158CB63}"/>
    <hyperlink ref="F492" r:id="rId1973" display="http://maps.google.com/?output=embed&amp;q=42.23085000,-70.74920000" xr:uid="{3BEF8608-2EB4-41AB-A655-81EF1DDF661B}"/>
    <hyperlink ref="G492" r:id="rId1974" display="http://maps.google.com/?output=embed&amp;q=42.23085000,-70.74920000" xr:uid="{867202DB-2859-44CE-A115-AE8EC76A0484}"/>
    <hyperlink ref="P492" r:id="rId1975" display="http://www.usharbormaster.com/secure/AuxAidReport_new.cfm?id=41222" xr:uid="{3208B8DE-7EF9-459E-884D-15E40C5303DA}"/>
    <hyperlink ref="E493" r:id="rId1976" display="http://www.usharbormaster.com/secure/auxview.cfm?recordid=44724" xr:uid="{AE5A27F7-BA32-499D-847F-2059A90D9417}"/>
    <hyperlink ref="F493" r:id="rId1977" display="http://maps.google.com/?output=embed&amp;q=42.46669889,-70.68356000" xr:uid="{EB973E6B-F33B-4935-91C8-A3915631F11B}"/>
    <hyperlink ref="G493" r:id="rId1978" display="http://maps.google.com/?output=embed&amp;q=42.46669889,-70.68356000" xr:uid="{4E092DC6-BB43-46DB-B04C-157BC3AF9011}"/>
    <hyperlink ref="P493" r:id="rId1979" display="http://www.usharbormaster.com/secure/AuxAidReport_new.cfm?id=44724" xr:uid="{928BF9D4-93C4-461C-9C45-085406037D8D}"/>
    <hyperlink ref="E494" r:id="rId1980" display="http://www.usharbormaster.com/secure/auxview.cfm?recordid=28782" xr:uid="{12DED742-FACF-413C-9B67-5DE3E4F61D80}"/>
    <hyperlink ref="F494" r:id="rId1981" display="http://maps.google.com/?output=embed&amp;q=42.34721889,-70.67802194" xr:uid="{046EFF46-518C-4E6D-8FAE-B509BC5620C8}"/>
    <hyperlink ref="G494" r:id="rId1982" display="http://maps.google.com/?output=embed&amp;q=42.34721889,-70.67802194" xr:uid="{4B80465C-98C8-46BE-9029-7FF614FA8DAD}"/>
    <hyperlink ref="P494" r:id="rId1983" display="http://www.usharbormaster.com/secure/AuxAidReport_new.cfm?id=28782" xr:uid="{2C68F4B6-3058-4647-8C95-999799DCFA46}"/>
    <hyperlink ref="E495" r:id="rId1984" display="http://www.usharbormaster.com/secure/auxview.cfm?recordid=28784" xr:uid="{1285D65E-4F72-4156-9548-1FA7E306E992}"/>
    <hyperlink ref="F495" r:id="rId1985" display="http://maps.google.com/?output=embed&amp;q=42.34039000,-70.56665000" xr:uid="{8603982D-C7FA-40C4-B1CA-234F03811422}"/>
    <hyperlink ref="G495" r:id="rId1986" display="http://maps.google.com/?output=embed&amp;q=42.34039000,-70.56665000" xr:uid="{D028563C-8287-41FF-8D50-07A6784848BD}"/>
    <hyperlink ref="P495" r:id="rId1987" display="http://www.usharbormaster.com/secure/AuxAidReport_new.cfm?id=28784" xr:uid="{C66F49C5-188E-4DF0-B7FD-574CB33A6E56}"/>
    <hyperlink ref="E496" r:id="rId1988" display="http://www.usharbormaster.com/secure/auxview.cfm?recordid=28786" xr:uid="{46162FAC-F06F-474B-8794-2A80A205B2B9}"/>
    <hyperlink ref="F496" r:id="rId1989" display="http://maps.google.com/?output=embed&amp;q=42.33347194,-70.45468194" xr:uid="{02159875-631D-49D7-A3B2-2D6C03B132F2}"/>
    <hyperlink ref="G496" r:id="rId1990" display="http://maps.google.com/?output=embed&amp;q=42.33347194,-70.45468194" xr:uid="{98692B78-4DB7-4AB2-A9E1-BA734CCA51EB}"/>
    <hyperlink ref="P496" r:id="rId1991" display="http://www.usharbormaster.com/secure/AuxAidReport_new.cfm?id=28786" xr:uid="{CD8F20F4-4401-47BA-A133-FD79FAA83553}"/>
    <hyperlink ref="E497" r:id="rId1992" display="http://www.usharbormaster.com/secure/auxview.cfm?recordid=28802" xr:uid="{734C0DFB-BB58-4AA8-BABB-468D30F4A91C}"/>
    <hyperlink ref="F497" r:id="rId1993" display="http://maps.google.com/?output=embed&amp;q=42.32601000,-70.34231694" xr:uid="{D058240D-4E27-4155-9A4F-B8AB0D45F8EC}"/>
    <hyperlink ref="G497" r:id="rId1994" display="http://maps.google.com/?output=embed&amp;q=42.32601000,-70.34231694" xr:uid="{66A4A620-AD94-4819-BDD4-458455E68BB1}"/>
    <hyperlink ref="P497" r:id="rId1995" display="http://www.usharbormaster.com/secure/AuxAidReport_new.cfm?id=28802" xr:uid="{FD099D25-6758-4EA6-B45B-11106BBA2D14}"/>
    <hyperlink ref="E498" r:id="rId1996" display="http://www.usharbormaster.com/secure/auxview.cfm?recordid=28803" xr:uid="{1BBAC78E-FEFF-41CC-BBB1-EA81C45EA030}"/>
    <hyperlink ref="F498" r:id="rId1997" display="http://maps.google.com/?output=embed&amp;q=42.31916806,-70.22985000" xr:uid="{3E87502A-9914-40B7-AF5E-155B20F0BF5E}"/>
    <hyperlink ref="G498" r:id="rId1998" display="http://maps.google.com/?output=embed&amp;q=42.31916806,-70.22985000" xr:uid="{ADE3E16A-4DA3-407D-B6A7-AD67169F9FDA}"/>
    <hyperlink ref="P498" r:id="rId1999" display="http://www.usharbormaster.com/secure/AuxAidReport_new.cfm?id=28803" xr:uid="{D801A48B-1AC9-43B2-90E2-F57CDA5F9D49}"/>
    <hyperlink ref="E499" r:id="rId2000" display="http://www.usharbormaster.com/secure/auxview.cfm?recordid=29050" xr:uid="{F951B60F-9930-4D89-B8B4-FC507F3396DE}"/>
    <hyperlink ref="F499" r:id="rId2001" display="http://maps.google.com/?output=embed&amp;q=42.65285556,-70.68372778" xr:uid="{4F2A16BE-3B86-43C2-BA54-D12DDBECDF85}"/>
    <hyperlink ref="G499" r:id="rId2002" display="http://maps.google.com/?output=embed&amp;q=42.65285556,-70.68372778" xr:uid="{D803EBF4-C0ED-4C65-9966-4FC6B5313760}"/>
    <hyperlink ref="P499" r:id="rId2003" display="http://www.usharbormaster.com/secure/AuxAidReport_new.cfm?id=29050" xr:uid="{3690E008-0283-479A-ABB2-5A1E67A07B9A}"/>
    <hyperlink ref="E500" r:id="rId2004" display="http://www.usharbormaster.com/secure/auxview.cfm?recordid=31201" xr:uid="{6B8F160F-3CEC-40A6-8325-E97BEB576534}"/>
    <hyperlink ref="F500" r:id="rId2005" display="http://maps.google.com/?output=embed&amp;q=42.25944444,-70.91416667" xr:uid="{EC6C01F5-ABBE-47E5-AF8C-3FABEDE2301F}"/>
    <hyperlink ref="G500" r:id="rId2006" display="http://maps.google.com/?output=embed&amp;q=42.25944444,-70.91416667" xr:uid="{3A9DCBB3-308D-4165-9D7F-EBCB5D8C8624}"/>
    <hyperlink ref="P500" r:id="rId2007" display="http://www.usharbormaster.com/secure/AuxAidReport_new.cfm?id=31201" xr:uid="{27D171DD-7D4D-453F-8922-F975C68C1F0F}"/>
  </hyperlinks>
  <pageMargins left="0.7" right="0.7" top="0.75" bottom="0.75" header="0.3" footer="0.3"/>
  <drawing r:id="rId200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2801-7998-49D7-9DCD-498DFFCBFA46}">
  <dimension ref="A2:K40"/>
  <sheetViews>
    <sheetView topLeftCell="A29" workbookViewId="0">
      <selection activeCell="K34" sqref="A3:K34"/>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106</v>
      </c>
      <c r="B3" s="251" t="s">
        <v>107</v>
      </c>
      <c r="C3" s="251" t="s">
        <v>108</v>
      </c>
      <c r="D3" s="251" t="s">
        <v>2787</v>
      </c>
      <c r="E3" s="251" t="s">
        <v>20</v>
      </c>
      <c r="F3" s="251" t="s">
        <v>17</v>
      </c>
      <c r="G3" s="252"/>
      <c r="H3" s="252"/>
      <c r="I3" s="252"/>
      <c r="J3" s="251"/>
      <c r="K3" s="251" t="s">
        <v>24</v>
      </c>
    </row>
    <row r="4" spans="1:11" ht="45" customHeight="1" x14ac:dyDescent="0.3">
      <c r="A4" s="251" t="s">
        <v>110</v>
      </c>
      <c r="B4" s="251" t="s">
        <v>111</v>
      </c>
      <c r="C4" s="251" t="s">
        <v>112</v>
      </c>
      <c r="D4" s="251" t="s">
        <v>2787</v>
      </c>
      <c r="E4" s="251" t="s">
        <v>20</v>
      </c>
      <c r="F4" s="251" t="s">
        <v>17</v>
      </c>
      <c r="G4" s="252"/>
      <c r="H4" s="252"/>
      <c r="I4" s="252"/>
      <c r="J4" s="251"/>
      <c r="K4" s="251" t="s">
        <v>24</v>
      </c>
    </row>
    <row r="5" spans="1:11" ht="45" customHeight="1" x14ac:dyDescent="0.3">
      <c r="A5" s="251" t="s">
        <v>113</v>
      </c>
      <c r="B5" s="251" t="s">
        <v>114</v>
      </c>
      <c r="C5" s="251" t="s">
        <v>115</v>
      </c>
      <c r="D5" s="251" t="s">
        <v>2787</v>
      </c>
      <c r="E5" s="251" t="s">
        <v>20</v>
      </c>
      <c r="F5" s="251" t="s">
        <v>17</v>
      </c>
      <c r="G5" s="252"/>
      <c r="H5" s="252"/>
      <c r="I5" s="252"/>
      <c r="J5" s="251"/>
      <c r="K5" s="251" t="s">
        <v>24</v>
      </c>
    </row>
    <row r="6" spans="1:11" ht="45" customHeight="1" x14ac:dyDescent="0.3">
      <c r="A6" s="251" t="s">
        <v>254</v>
      </c>
      <c r="B6" s="251" t="s">
        <v>1457</v>
      </c>
      <c r="C6" s="251" t="s">
        <v>1458</v>
      </c>
      <c r="D6" s="251" t="s">
        <v>2787</v>
      </c>
      <c r="E6" s="251" t="s">
        <v>20</v>
      </c>
      <c r="F6" s="251" t="s">
        <v>18</v>
      </c>
      <c r="G6" s="252"/>
      <c r="H6" s="252"/>
      <c r="I6" s="252"/>
      <c r="J6" s="251"/>
      <c r="K6" s="251" t="s">
        <v>24</v>
      </c>
    </row>
    <row r="7" spans="1:11" ht="45" customHeight="1" x14ac:dyDescent="0.3">
      <c r="A7" s="251" t="s">
        <v>255</v>
      </c>
      <c r="B7" s="251" t="s">
        <v>1459</v>
      </c>
      <c r="C7" s="251" t="s">
        <v>1460</v>
      </c>
      <c r="D7" s="251" t="s">
        <v>2787</v>
      </c>
      <c r="E7" s="251" t="s">
        <v>20</v>
      </c>
      <c r="F7" s="251" t="s">
        <v>18</v>
      </c>
      <c r="G7" s="252"/>
      <c r="H7" s="252"/>
      <c r="I7" s="252"/>
      <c r="J7" s="251"/>
      <c r="K7" s="251" t="s">
        <v>24</v>
      </c>
    </row>
    <row r="8" spans="1:11" ht="45" customHeight="1" x14ac:dyDescent="0.3">
      <c r="A8" s="251" t="s">
        <v>256</v>
      </c>
      <c r="B8" s="251" t="s">
        <v>257</v>
      </c>
      <c r="C8" s="251" t="s">
        <v>258</v>
      </c>
      <c r="D8" s="251" t="s">
        <v>2787</v>
      </c>
      <c r="E8" s="251" t="s">
        <v>20</v>
      </c>
      <c r="F8" s="251" t="s">
        <v>17</v>
      </c>
      <c r="G8" s="252"/>
      <c r="H8" s="252"/>
      <c r="I8" s="252"/>
      <c r="J8" s="251"/>
      <c r="K8" s="251" t="s">
        <v>24</v>
      </c>
    </row>
    <row r="9" spans="1:11" ht="45" customHeight="1" x14ac:dyDescent="0.3">
      <c r="A9" s="251" t="s">
        <v>259</v>
      </c>
      <c r="B9" s="251" t="s">
        <v>1461</v>
      </c>
      <c r="C9" s="251" t="s">
        <v>1462</v>
      </c>
      <c r="D9" s="251" t="s">
        <v>2787</v>
      </c>
      <c r="E9" s="251" t="s">
        <v>20</v>
      </c>
      <c r="F9" s="251" t="s">
        <v>18</v>
      </c>
      <c r="G9" s="252"/>
      <c r="H9" s="252"/>
      <c r="I9" s="252"/>
      <c r="J9" s="251"/>
      <c r="K9" s="251" t="s">
        <v>24</v>
      </c>
    </row>
    <row r="10" spans="1:11" ht="45" customHeight="1" x14ac:dyDescent="0.3">
      <c r="A10" s="251" t="s">
        <v>260</v>
      </c>
      <c r="B10" s="251" t="s">
        <v>261</v>
      </c>
      <c r="C10" s="251" t="s">
        <v>262</v>
      </c>
      <c r="D10" s="251" t="s">
        <v>2787</v>
      </c>
      <c r="E10" s="251" t="s">
        <v>20</v>
      </c>
      <c r="F10" s="251" t="s">
        <v>18</v>
      </c>
      <c r="G10" s="252"/>
      <c r="H10" s="252"/>
      <c r="I10" s="252"/>
      <c r="J10" s="251"/>
      <c r="K10" s="251" t="s">
        <v>24</v>
      </c>
    </row>
    <row r="11" spans="1:11" ht="45" customHeight="1" x14ac:dyDescent="0.3">
      <c r="A11" s="251" t="s">
        <v>263</v>
      </c>
      <c r="B11" s="251" t="s">
        <v>1463</v>
      </c>
      <c r="C11" s="251" t="s">
        <v>1464</v>
      </c>
      <c r="D11" s="251" t="s">
        <v>2787</v>
      </c>
      <c r="E11" s="251" t="s">
        <v>20</v>
      </c>
      <c r="F11" s="251" t="s">
        <v>18</v>
      </c>
      <c r="G11" s="252"/>
      <c r="H11" s="252"/>
      <c r="I11" s="252"/>
      <c r="J11" s="251"/>
      <c r="K11" s="251" t="s">
        <v>24</v>
      </c>
    </row>
    <row r="12" spans="1:11" ht="45" customHeight="1" x14ac:dyDescent="0.3">
      <c r="A12" s="251" t="s">
        <v>264</v>
      </c>
      <c r="B12" s="251" t="s">
        <v>1465</v>
      </c>
      <c r="C12" s="251" t="s">
        <v>1466</v>
      </c>
      <c r="D12" s="251" t="s">
        <v>2787</v>
      </c>
      <c r="E12" s="251" t="s">
        <v>20</v>
      </c>
      <c r="F12" s="251" t="s">
        <v>18</v>
      </c>
      <c r="G12" s="252"/>
      <c r="H12" s="252"/>
      <c r="I12" s="252"/>
      <c r="J12" s="251"/>
      <c r="K12" s="251" t="s">
        <v>24</v>
      </c>
    </row>
    <row r="13" spans="1:11" ht="45" customHeight="1" x14ac:dyDescent="0.3">
      <c r="A13" s="251" t="s">
        <v>265</v>
      </c>
      <c r="B13" s="251" t="s">
        <v>1467</v>
      </c>
      <c r="C13" s="251" t="s">
        <v>1468</v>
      </c>
      <c r="D13" s="251" t="s">
        <v>2787</v>
      </c>
      <c r="E13" s="251" t="s">
        <v>20</v>
      </c>
      <c r="F13" s="251" t="s">
        <v>18</v>
      </c>
      <c r="G13" s="252"/>
      <c r="H13" s="252"/>
      <c r="I13" s="252"/>
      <c r="J13" s="251"/>
      <c r="K13" s="251" t="s">
        <v>24</v>
      </c>
    </row>
    <row r="14" spans="1:11" ht="45" customHeight="1" x14ac:dyDescent="0.3">
      <c r="A14" s="251" t="s">
        <v>266</v>
      </c>
      <c r="B14" s="251" t="s">
        <v>267</v>
      </c>
      <c r="C14" s="251" t="s">
        <v>268</v>
      </c>
      <c r="D14" s="251" t="s">
        <v>2787</v>
      </c>
      <c r="E14" s="251" t="s">
        <v>20</v>
      </c>
      <c r="F14" s="251" t="s">
        <v>18</v>
      </c>
      <c r="G14" s="252"/>
      <c r="H14" s="252"/>
      <c r="I14" s="252"/>
      <c r="J14" s="251"/>
      <c r="K14" s="251" t="s">
        <v>24</v>
      </c>
    </row>
    <row r="15" spans="1:11" ht="45" customHeight="1" x14ac:dyDescent="0.3">
      <c r="A15" s="251" t="s">
        <v>269</v>
      </c>
      <c r="B15" s="251" t="s">
        <v>1469</v>
      </c>
      <c r="C15" s="251" t="s">
        <v>1470</v>
      </c>
      <c r="D15" s="251" t="s">
        <v>2787</v>
      </c>
      <c r="E15" s="251" t="s">
        <v>20</v>
      </c>
      <c r="F15" s="251" t="s">
        <v>18</v>
      </c>
      <c r="G15" s="252"/>
      <c r="H15" s="252"/>
      <c r="I15" s="252"/>
      <c r="J15" s="251"/>
      <c r="K15" s="251" t="s">
        <v>270</v>
      </c>
    </row>
    <row r="16" spans="1:11" ht="45" customHeight="1" x14ac:dyDescent="0.3">
      <c r="A16" s="251" t="s">
        <v>271</v>
      </c>
      <c r="B16" s="251" t="s">
        <v>1471</v>
      </c>
      <c r="C16" s="251" t="s">
        <v>1472</v>
      </c>
      <c r="D16" s="251" t="s">
        <v>2787</v>
      </c>
      <c r="E16" s="251" t="s">
        <v>20</v>
      </c>
      <c r="F16" s="251" t="s">
        <v>18</v>
      </c>
      <c r="G16" s="252"/>
      <c r="H16" s="252"/>
      <c r="I16" s="252"/>
      <c r="J16" s="251"/>
      <c r="K16" s="251" t="s">
        <v>24</v>
      </c>
    </row>
    <row r="17" spans="1:11" ht="45" customHeight="1" x14ac:dyDescent="0.3">
      <c r="A17" s="251" t="s">
        <v>272</v>
      </c>
      <c r="B17" s="251" t="s">
        <v>1473</v>
      </c>
      <c r="C17" s="251" t="s">
        <v>1474</v>
      </c>
      <c r="D17" s="251" t="s">
        <v>2787</v>
      </c>
      <c r="E17" s="251" t="s">
        <v>20</v>
      </c>
      <c r="F17" s="251" t="s">
        <v>18</v>
      </c>
      <c r="G17" s="252"/>
      <c r="H17" s="252"/>
      <c r="I17" s="252"/>
      <c r="J17" s="251"/>
      <c r="K17" s="251" t="s">
        <v>22</v>
      </c>
    </row>
    <row r="18" spans="1:11" ht="45" customHeight="1" x14ac:dyDescent="0.3">
      <c r="A18" s="251" t="s">
        <v>273</v>
      </c>
      <c r="B18" s="251" t="s">
        <v>1475</v>
      </c>
      <c r="C18" s="251" t="s">
        <v>1476</v>
      </c>
      <c r="D18" s="251" t="s">
        <v>2787</v>
      </c>
      <c r="E18" s="251" t="s">
        <v>20</v>
      </c>
      <c r="F18" s="251" t="s">
        <v>18</v>
      </c>
      <c r="G18" s="252"/>
      <c r="H18" s="252"/>
      <c r="I18" s="252"/>
      <c r="J18" s="251"/>
      <c r="K18" s="251" t="s">
        <v>24</v>
      </c>
    </row>
    <row r="19" spans="1:11" ht="45" customHeight="1" x14ac:dyDescent="0.3">
      <c r="A19" s="251" t="s">
        <v>274</v>
      </c>
      <c r="B19" s="251" t="s">
        <v>275</v>
      </c>
      <c r="C19" s="251" t="s">
        <v>276</v>
      </c>
      <c r="D19" s="251" t="s">
        <v>2787</v>
      </c>
      <c r="E19" s="251" t="s">
        <v>16</v>
      </c>
      <c r="F19" s="251" t="s">
        <v>17</v>
      </c>
      <c r="G19" s="252"/>
      <c r="H19" s="252"/>
      <c r="I19" s="252"/>
      <c r="J19" s="251"/>
      <c r="K19" s="251" t="s">
        <v>23</v>
      </c>
    </row>
    <row r="20" spans="1:11" ht="45" customHeight="1" x14ac:dyDescent="0.3">
      <c r="A20" s="251" t="s">
        <v>1414</v>
      </c>
      <c r="B20" s="251" t="s">
        <v>1415</v>
      </c>
      <c r="C20" s="251" t="s">
        <v>1416</v>
      </c>
      <c r="D20" s="251" t="s">
        <v>2787</v>
      </c>
      <c r="E20" s="251" t="s">
        <v>16</v>
      </c>
      <c r="F20" s="251" t="s">
        <v>17</v>
      </c>
      <c r="G20" s="252"/>
      <c r="H20" s="252"/>
      <c r="I20" s="252"/>
      <c r="J20" s="251"/>
      <c r="K20" s="251" t="s">
        <v>1397</v>
      </c>
    </row>
    <row r="21" spans="1:11" ht="45" customHeight="1" x14ac:dyDescent="0.3">
      <c r="A21" s="251" t="s">
        <v>277</v>
      </c>
      <c r="B21" s="251" t="s">
        <v>278</v>
      </c>
      <c r="C21" s="251" t="s">
        <v>279</v>
      </c>
      <c r="D21" s="251" t="s">
        <v>2787</v>
      </c>
      <c r="E21" s="251" t="s">
        <v>16</v>
      </c>
      <c r="F21" s="251" t="s">
        <v>17</v>
      </c>
      <c r="G21" s="252"/>
      <c r="H21" s="252"/>
      <c r="I21" s="252"/>
      <c r="J21" s="251"/>
      <c r="K21" s="251" t="s">
        <v>24</v>
      </c>
    </row>
    <row r="22" spans="1:11" ht="45" customHeight="1" x14ac:dyDescent="0.3">
      <c r="A22" s="251" t="s">
        <v>280</v>
      </c>
      <c r="B22" s="251" t="s">
        <v>281</v>
      </c>
      <c r="C22" s="251" t="s">
        <v>282</v>
      </c>
      <c r="D22" s="251" t="s">
        <v>2787</v>
      </c>
      <c r="E22" s="251" t="s">
        <v>16</v>
      </c>
      <c r="F22" s="251" t="s">
        <v>17</v>
      </c>
      <c r="G22" s="252"/>
      <c r="H22" s="252"/>
      <c r="I22" s="252"/>
      <c r="J22" s="251"/>
      <c r="K22" s="251" t="s">
        <v>24</v>
      </c>
    </row>
    <row r="23" spans="1:11" ht="45" customHeight="1" x14ac:dyDescent="0.3">
      <c r="A23" s="251" t="s">
        <v>1417</v>
      </c>
      <c r="B23" s="251" t="s">
        <v>1418</v>
      </c>
      <c r="C23" s="251" t="s">
        <v>1419</v>
      </c>
      <c r="D23" s="251" t="s">
        <v>2787</v>
      </c>
      <c r="E23" s="251" t="s">
        <v>16</v>
      </c>
      <c r="F23" s="251" t="s">
        <v>17</v>
      </c>
      <c r="G23" s="252"/>
      <c r="H23" s="252"/>
      <c r="I23" s="252"/>
      <c r="J23" s="251"/>
      <c r="K23" s="251" t="s">
        <v>1398</v>
      </c>
    </row>
    <row r="24" spans="1:11" ht="45" customHeight="1" x14ac:dyDescent="0.3">
      <c r="A24" s="251" t="s">
        <v>1420</v>
      </c>
      <c r="B24" s="251" t="s">
        <v>1421</v>
      </c>
      <c r="C24" s="251" t="s">
        <v>1422</v>
      </c>
      <c r="D24" s="251" t="s">
        <v>2787</v>
      </c>
      <c r="E24" s="251" t="s">
        <v>16</v>
      </c>
      <c r="F24" s="251" t="s">
        <v>18</v>
      </c>
      <c r="G24" s="252"/>
      <c r="H24" s="252"/>
      <c r="I24" s="252"/>
      <c r="J24" s="251"/>
      <c r="K24" s="251" t="s">
        <v>1399</v>
      </c>
    </row>
    <row r="25" spans="1:11" ht="45" customHeight="1" x14ac:dyDescent="0.3">
      <c r="A25" s="251" t="s">
        <v>1423</v>
      </c>
      <c r="B25" s="251" t="s">
        <v>1424</v>
      </c>
      <c r="C25" s="251" t="s">
        <v>1425</v>
      </c>
      <c r="D25" s="251" t="s">
        <v>2787</v>
      </c>
      <c r="E25" s="251" t="s">
        <v>16</v>
      </c>
      <c r="F25" s="251" t="s">
        <v>17</v>
      </c>
      <c r="G25" s="252"/>
      <c r="H25" s="252"/>
      <c r="I25" s="252"/>
      <c r="J25" s="251"/>
      <c r="K25" s="251" t="s">
        <v>1399</v>
      </c>
    </row>
    <row r="26" spans="1:11" ht="45" customHeight="1" x14ac:dyDescent="0.3">
      <c r="A26" s="251" t="s">
        <v>1078</v>
      </c>
      <c r="B26" s="251" t="s">
        <v>1079</v>
      </c>
      <c r="C26" s="251" t="s">
        <v>1080</v>
      </c>
      <c r="D26" s="251" t="s">
        <v>2787</v>
      </c>
      <c r="E26" s="251" t="s">
        <v>20</v>
      </c>
      <c r="F26" s="251" t="s">
        <v>17</v>
      </c>
      <c r="G26" s="252"/>
      <c r="H26" s="252"/>
      <c r="I26" s="252"/>
      <c r="J26" s="251"/>
      <c r="K26" s="251" t="s">
        <v>24</v>
      </c>
    </row>
    <row r="27" spans="1:11" ht="45" customHeight="1" x14ac:dyDescent="0.3">
      <c r="A27" s="251" t="s">
        <v>1081</v>
      </c>
      <c r="B27" s="251" t="s">
        <v>2769</v>
      </c>
      <c r="C27" s="251" t="s">
        <v>2770</v>
      </c>
      <c r="D27" s="251" t="s">
        <v>2787</v>
      </c>
      <c r="E27" s="251" t="s">
        <v>20</v>
      </c>
      <c r="F27" s="251" t="s">
        <v>17</v>
      </c>
      <c r="G27" s="252"/>
      <c r="H27" s="252"/>
      <c r="I27" s="252"/>
      <c r="J27" s="251"/>
      <c r="K27" s="251" t="s">
        <v>24</v>
      </c>
    </row>
    <row r="28" spans="1:11" ht="45" customHeight="1" x14ac:dyDescent="0.3">
      <c r="A28" s="251" t="s">
        <v>1084</v>
      </c>
      <c r="B28" s="251" t="s">
        <v>2771</v>
      </c>
      <c r="C28" s="251" t="s">
        <v>2772</v>
      </c>
      <c r="D28" s="251" t="s">
        <v>2787</v>
      </c>
      <c r="E28" s="251" t="s">
        <v>20</v>
      </c>
      <c r="F28" s="251" t="s">
        <v>17</v>
      </c>
      <c r="G28" s="252"/>
      <c r="H28" s="252"/>
      <c r="I28" s="252"/>
      <c r="J28" s="251"/>
      <c r="K28" s="251" t="s">
        <v>24</v>
      </c>
    </row>
    <row r="29" spans="1:11" ht="45" customHeight="1" x14ac:dyDescent="0.3">
      <c r="A29" s="251" t="s">
        <v>283</v>
      </c>
      <c r="B29" s="251" t="s">
        <v>284</v>
      </c>
      <c r="C29" s="251" t="s">
        <v>285</v>
      </c>
      <c r="D29" s="251" t="s">
        <v>2605</v>
      </c>
      <c r="E29" s="251" t="s">
        <v>16</v>
      </c>
      <c r="F29" s="251" t="s">
        <v>18</v>
      </c>
      <c r="G29" s="252"/>
      <c r="H29" s="252"/>
      <c r="I29" s="252"/>
      <c r="J29" s="251"/>
      <c r="K29" s="251" t="s">
        <v>24</v>
      </c>
    </row>
    <row r="30" spans="1:11" ht="45" customHeight="1" x14ac:dyDescent="0.3">
      <c r="A30" s="251" t="s">
        <v>286</v>
      </c>
      <c r="B30" s="251" t="s">
        <v>287</v>
      </c>
      <c r="C30" s="251" t="s">
        <v>288</v>
      </c>
      <c r="D30" s="251" t="s">
        <v>2605</v>
      </c>
      <c r="E30" s="251" t="s">
        <v>16</v>
      </c>
      <c r="F30" s="251" t="s">
        <v>18</v>
      </c>
      <c r="G30" s="252"/>
      <c r="H30" s="252"/>
      <c r="I30" s="252"/>
      <c r="J30" s="251"/>
      <c r="K30" s="251" t="s">
        <v>24</v>
      </c>
    </row>
    <row r="31" spans="1:11" ht="45" customHeight="1" x14ac:dyDescent="0.3">
      <c r="A31" s="251" t="s">
        <v>289</v>
      </c>
      <c r="B31" s="251" t="s">
        <v>290</v>
      </c>
      <c r="C31" s="251" t="s">
        <v>291</v>
      </c>
      <c r="D31" s="259" t="s">
        <v>2605</v>
      </c>
      <c r="E31" s="259" t="s">
        <v>16</v>
      </c>
      <c r="F31" s="259" t="s">
        <v>18</v>
      </c>
      <c r="G31" s="13"/>
      <c r="H31" s="13"/>
      <c r="I31" s="13"/>
      <c r="J31" s="9"/>
      <c r="K31" s="260" t="s">
        <v>24</v>
      </c>
    </row>
    <row r="32" spans="1:11" ht="45" customHeight="1" x14ac:dyDescent="0.3">
      <c r="A32" s="251" t="s">
        <v>1078</v>
      </c>
      <c r="B32" s="251" t="s">
        <v>1079</v>
      </c>
      <c r="C32" s="251" t="s">
        <v>1080</v>
      </c>
      <c r="D32" s="259" t="s">
        <v>2605</v>
      </c>
      <c r="E32" s="259" t="s">
        <v>20</v>
      </c>
      <c r="F32" s="259" t="s">
        <v>18</v>
      </c>
      <c r="G32" s="13"/>
      <c r="H32" s="13"/>
      <c r="I32" s="13"/>
      <c r="J32" s="9"/>
      <c r="K32" s="260" t="s">
        <v>24</v>
      </c>
    </row>
    <row r="33" spans="1:11" ht="45" customHeight="1" x14ac:dyDescent="0.3">
      <c r="A33" s="251" t="s">
        <v>1081</v>
      </c>
      <c r="B33" s="251" t="s">
        <v>1082</v>
      </c>
      <c r="C33" s="251" t="s">
        <v>1083</v>
      </c>
      <c r="D33" s="259" t="s">
        <v>2605</v>
      </c>
      <c r="E33" s="259" t="s">
        <v>20</v>
      </c>
      <c r="F33" s="259" t="s">
        <v>18</v>
      </c>
      <c r="G33" s="13"/>
      <c r="H33" s="13"/>
      <c r="I33" s="13"/>
      <c r="J33" s="9"/>
      <c r="K33" s="260" t="s">
        <v>24</v>
      </c>
    </row>
    <row r="34" spans="1:11" ht="45" customHeight="1" x14ac:dyDescent="0.3">
      <c r="A34" s="251" t="s">
        <v>1084</v>
      </c>
      <c r="B34" s="251" t="s">
        <v>566</v>
      </c>
      <c r="C34" s="251" t="s">
        <v>1085</v>
      </c>
      <c r="D34" s="259" t="s">
        <v>2605</v>
      </c>
      <c r="E34" s="259" t="s">
        <v>20</v>
      </c>
      <c r="F34" s="259" t="s">
        <v>18</v>
      </c>
      <c r="G34" s="13"/>
      <c r="H34" s="13"/>
      <c r="I34" s="13"/>
      <c r="J34" s="9"/>
      <c r="K34" s="260" t="s">
        <v>24</v>
      </c>
    </row>
    <row r="35" spans="1:11" ht="45" customHeight="1" x14ac:dyDescent="0.3">
      <c r="K35" s="3"/>
    </row>
    <row r="36" spans="1:11" ht="45" customHeight="1" x14ac:dyDescent="0.3">
      <c r="K36" s="3"/>
    </row>
    <row r="37" spans="1:11" ht="45" customHeight="1" x14ac:dyDescent="0.3">
      <c r="K37" s="3"/>
    </row>
    <row r="38" spans="1:11" ht="45" customHeight="1" x14ac:dyDescent="0.3">
      <c r="K38" s="3"/>
    </row>
    <row r="39" spans="1:11" ht="45" customHeight="1" x14ac:dyDescent="0.3">
      <c r="K39" s="3"/>
    </row>
    <row r="40" spans="1:11" ht="45" customHeight="1" x14ac:dyDescent="0.3">
      <c r="K40" s="3"/>
    </row>
  </sheetData>
  <conditionalFormatting sqref="A3:I40">
    <cfRule type="expression" dxfId="65" priority="1">
      <formula>$F3="m"</formula>
    </cfRule>
    <cfRule type="expression" dxfId="64" priority="2">
      <formula>$F3="d"</formula>
    </cfRule>
  </conditionalFormatting>
  <conditionalFormatting sqref="A3:K40">
    <cfRule type="expression" dxfId="63" priority="3">
      <formula>$F3="v"</formula>
    </cfRule>
    <cfRule type="expression" dxfId="62" priority="4">
      <formula>$F3="no"</formula>
    </cfRule>
  </conditionalFormatting>
  <printOptions horizontalCentered="1"/>
  <pageMargins left="0.2" right="0.2" top="0.5" bottom="0.2" header="0.05" footer="0.3"/>
  <pageSetup orientation="landscape" r:id="rId1"/>
  <headerFooter>
    <oddHeader>&amp;L&amp;A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DE52-F651-4E92-BD47-98299B3ECCA5}">
  <dimension ref="A2:K25"/>
  <sheetViews>
    <sheetView topLeftCell="A20" workbookViewId="0">
      <selection activeCell="K25" sqref="A3:K25"/>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664062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556</v>
      </c>
      <c r="B3" s="251" t="s">
        <v>2721</v>
      </c>
      <c r="C3" s="251" t="s">
        <v>2722</v>
      </c>
      <c r="D3" s="251" t="s">
        <v>2787</v>
      </c>
      <c r="E3" s="251" t="s">
        <v>20</v>
      </c>
      <c r="F3" s="251" t="s">
        <v>17</v>
      </c>
      <c r="G3" s="252"/>
      <c r="H3" s="252"/>
      <c r="I3" s="252"/>
      <c r="J3" s="251"/>
      <c r="K3" s="251" t="s">
        <v>208</v>
      </c>
    </row>
    <row r="4" spans="1:11" ht="45" customHeight="1" x14ac:dyDescent="0.3">
      <c r="A4" s="251" t="s">
        <v>558</v>
      </c>
      <c r="B4" s="251" t="s">
        <v>1477</v>
      </c>
      <c r="C4" s="251" t="s">
        <v>1478</v>
      </c>
      <c r="D4" s="251" t="s">
        <v>2787</v>
      </c>
      <c r="E4" s="251" t="s">
        <v>20</v>
      </c>
      <c r="F4" s="251" t="s">
        <v>18</v>
      </c>
      <c r="G4" s="252"/>
      <c r="H4" s="252"/>
      <c r="I4" s="252"/>
      <c r="J4" s="251"/>
      <c r="K4" s="251" t="s">
        <v>208</v>
      </c>
    </row>
    <row r="5" spans="1:11" ht="45" customHeight="1" x14ac:dyDescent="0.3">
      <c r="A5" s="251" t="s">
        <v>559</v>
      </c>
      <c r="B5" s="251" t="s">
        <v>2723</v>
      </c>
      <c r="C5" s="251" t="s">
        <v>1478</v>
      </c>
      <c r="D5" s="251" t="s">
        <v>2787</v>
      </c>
      <c r="E5" s="251" t="s">
        <v>20</v>
      </c>
      <c r="F5" s="251" t="s">
        <v>17</v>
      </c>
      <c r="G5" s="252"/>
      <c r="H5" s="252"/>
      <c r="I5" s="252"/>
      <c r="J5" s="251"/>
      <c r="K5" s="251" t="s">
        <v>208</v>
      </c>
    </row>
    <row r="6" spans="1:11" ht="45" customHeight="1" x14ac:dyDescent="0.3">
      <c r="A6" s="251" t="s">
        <v>560</v>
      </c>
      <c r="B6" s="251" t="s">
        <v>1479</v>
      </c>
      <c r="C6" s="251" t="s">
        <v>1480</v>
      </c>
      <c r="D6" s="251" t="s">
        <v>2787</v>
      </c>
      <c r="E6" s="251" t="s">
        <v>20</v>
      </c>
      <c r="F6" s="251" t="s">
        <v>18</v>
      </c>
      <c r="G6" s="252"/>
      <c r="H6" s="252"/>
      <c r="I6" s="252"/>
      <c r="J6" s="251"/>
      <c r="K6" s="251" t="s">
        <v>208</v>
      </c>
    </row>
    <row r="7" spans="1:11" ht="45" customHeight="1" x14ac:dyDescent="0.3">
      <c r="A7" s="251" t="s">
        <v>561</v>
      </c>
      <c r="B7" s="251" t="s">
        <v>2724</v>
      </c>
      <c r="C7" s="251" t="s">
        <v>2725</v>
      </c>
      <c r="D7" s="251" t="s">
        <v>2787</v>
      </c>
      <c r="E7" s="251" t="s">
        <v>20</v>
      </c>
      <c r="F7" s="251" t="s">
        <v>17</v>
      </c>
      <c r="G7" s="252"/>
      <c r="H7" s="252"/>
      <c r="I7" s="252"/>
      <c r="J7" s="251"/>
      <c r="K7" s="251" t="s">
        <v>208</v>
      </c>
    </row>
    <row r="8" spans="1:11" ht="45" customHeight="1" x14ac:dyDescent="0.3">
      <c r="A8" s="251" t="s">
        <v>562</v>
      </c>
      <c r="B8" s="251" t="s">
        <v>1481</v>
      </c>
      <c r="C8" s="251" t="s">
        <v>1482</v>
      </c>
      <c r="D8" s="251" t="s">
        <v>2787</v>
      </c>
      <c r="E8" s="251" t="s">
        <v>20</v>
      </c>
      <c r="F8" s="251" t="s">
        <v>18</v>
      </c>
      <c r="G8" s="252"/>
      <c r="H8" s="252"/>
      <c r="I8" s="252"/>
      <c r="J8" s="251"/>
      <c r="K8" s="251" t="s">
        <v>208</v>
      </c>
    </row>
    <row r="9" spans="1:11" ht="45" customHeight="1" x14ac:dyDescent="0.3">
      <c r="A9" s="251" t="s">
        <v>563</v>
      </c>
      <c r="B9" s="251" t="s">
        <v>1483</v>
      </c>
      <c r="C9" s="251" t="s">
        <v>1484</v>
      </c>
      <c r="D9" s="251" t="s">
        <v>2787</v>
      </c>
      <c r="E9" s="251" t="s">
        <v>20</v>
      </c>
      <c r="F9" s="251" t="s">
        <v>18</v>
      </c>
      <c r="G9" s="252"/>
      <c r="H9" s="252"/>
      <c r="I9" s="252"/>
      <c r="J9" s="251"/>
      <c r="K9" s="251" t="s">
        <v>208</v>
      </c>
    </row>
    <row r="10" spans="1:11" ht="45" customHeight="1" x14ac:dyDescent="0.3">
      <c r="A10" s="251" t="s">
        <v>564</v>
      </c>
      <c r="B10" s="251" t="s">
        <v>1485</v>
      </c>
      <c r="C10" s="251" t="s">
        <v>1486</v>
      </c>
      <c r="D10" s="251" t="s">
        <v>2787</v>
      </c>
      <c r="E10" s="251" t="s">
        <v>20</v>
      </c>
      <c r="F10" s="251" t="s">
        <v>18</v>
      </c>
      <c r="G10" s="252"/>
      <c r="H10" s="252"/>
      <c r="I10" s="252"/>
      <c r="J10" s="251"/>
      <c r="K10" s="251" t="s">
        <v>208</v>
      </c>
    </row>
    <row r="11" spans="1:11" ht="45" customHeight="1" x14ac:dyDescent="0.3">
      <c r="A11" s="251" t="s">
        <v>565</v>
      </c>
      <c r="B11" s="251" t="s">
        <v>1487</v>
      </c>
      <c r="C11" s="251" t="s">
        <v>1488</v>
      </c>
      <c r="D11" s="251" t="s">
        <v>2787</v>
      </c>
      <c r="E11" s="251" t="s">
        <v>20</v>
      </c>
      <c r="F11" s="251" t="s">
        <v>18</v>
      </c>
      <c r="G11" s="252"/>
      <c r="H11" s="252"/>
      <c r="I11" s="252"/>
      <c r="J11" s="251"/>
      <c r="K11" s="251" t="s">
        <v>208</v>
      </c>
    </row>
    <row r="12" spans="1:11" ht="45" customHeight="1" x14ac:dyDescent="0.3">
      <c r="A12" s="251" t="s">
        <v>567</v>
      </c>
      <c r="B12" s="251" t="s">
        <v>1489</v>
      </c>
      <c r="C12" s="251" t="s">
        <v>1490</v>
      </c>
      <c r="D12" s="251" t="s">
        <v>2787</v>
      </c>
      <c r="E12" s="251" t="s">
        <v>20</v>
      </c>
      <c r="F12" s="251" t="s">
        <v>18</v>
      </c>
      <c r="G12" s="252"/>
      <c r="H12" s="252"/>
      <c r="I12" s="252"/>
      <c r="J12" s="251"/>
      <c r="K12" s="251" t="s">
        <v>208</v>
      </c>
    </row>
    <row r="13" spans="1:11" ht="45" customHeight="1" x14ac:dyDescent="0.3">
      <c r="A13" s="251" t="s">
        <v>568</v>
      </c>
      <c r="B13" s="251" t="s">
        <v>1483</v>
      </c>
      <c r="C13" s="251" t="s">
        <v>1491</v>
      </c>
      <c r="D13" s="251" t="s">
        <v>2787</v>
      </c>
      <c r="E13" s="251" t="s">
        <v>20</v>
      </c>
      <c r="F13" s="251" t="s">
        <v>18</v>
      </c>
      <c r="G13" s="252"/>
      <c r="H13" s="252"/>
      <c r="I13" s="252"/>
      <c r="J13" s="251"/>
      <c r="K13" s="251" t="s">
        <v>208</v>
      </c>
    </row>
    <row r="14" spans="1:11" ht="45" customHeight="1" x14ac:dyDescent="0.3">
      <c r="A14" s="251" t="s">
        <v>569</v>
      </c>
      <c r="B14" s="251" t="s">
        <v>1492</v>
      </c>
      <c r="C14" s="251" t="s">
        <v>1493</v>
      </c>
      <c r="D14" s="251" t="s">
        <v>2787</v>
      </c>
      <c r="E14" s="251" t="s">
        <v>20</v>
      </c>
      <c r="F14" s="251" t="s">
        <v>18</v>
      </c>
      <c r="G14" s="252"/>
      <c r="H14" s="252"/>
      <c r="I14" s="252"/>
      <c r="J14" s="251"/>
      <c r="K14" s="251" t="s">
        <v>208</v>
      </c>
    </row>
    <row r="15" spans="1:11" ht="45" customHeight="1" x14ac:dyDescent="0.3">
      <c r="A15" s="251" t="s">
        <v>570</v>
      </c>
      <c r="B15" s="251" t="s">
        <v>1494</v>
      </c>
      <c r="C15" s="251" t="s">
        <v>1495</v>
      </c>
      <c r="D15" s="251" t="s">
        <v>2787</v>
      </c>
      <c r="E15" s="251" t="s">
        <v>20</v>
      </c>
      <c r="F15" s="251" t="s">
        <v>18</v>
      </c>
      <c r="G15" s="252"/>
      <c r="H15" s="252"/>
      <c r="I15" s="252"/>
      <c r="J15" s="251"/>
      <c r="K15" s="251" t="s">
        <v>208</v>
      </c>
    </row>
    <row r="16" spans="1:11" ht="45" customHeight="1" x14ac:dyDescent="0.3">
      <c r="A16" s="251" t="s">
        <v>571</v>
      </c>
      <c r="B16" s="251" t="s">
        <v>1496</v>
      </c>
      <c r="C16" s="251" t="s">
        <v>1497</v>
      </c>
      <c r="D16" s="251" t="s">
        <v>2787</v>
      </c>
      <c r="E16" s="251" t="s">
        <v>20</v>
      </c>
      <c r="F16" s="251" t="s">
        <v>18</v>
      </c>
      <c r="G16" s="252"/>
      <c r="H16" s="252"/>
      <c r="I16" s="252"/>
      <c r="J16" s="251"/>
      <c r="K16" s="251"/>
    </row>
    <row r="17" spans="1:11" ht="45" customHeight="1" x14ac:dyDescent="0.3">
      <c r="A17" s="251" t="s">
        <v>572</v>
      </c>
      <c r="B17" s="251" t="s">
        <v>1498</v>
      </c>
      <c r="C17" s="251" t="s">
        <v>1499</v>
      </c>
      <c r="D17" s="251" t="s">
        <v>2787</v>
      </c>
      <c r="E17" s="251" t="s">
        <v>20</v>
      </c>
      <c r="F17" s="251" t="s">
        <v>18</v>
      </c>
      <c r="G17" s="252"/>
      <c r="H17" s="252"/>
      <c r="I17" s="252"/>
      <c r="J17" s="251"/>
      <c r="K17" s="251" t="s">
        <v>208</v>
      </c>
    </row>
    <row r="18" spans="1:11" ht="45" customHeight="1" x14ac:dyDescent="0.3">
      <c r="A18" s="251" t="s">
        <v>573</v>
      </c>
      <c r="B18" s="251" t="s">
        <v>1500</v>
      </c>
      <c r="C18" s="251" t="s">
        <v>1501</v>
      </c>
      <c r="D18" s="251" t="s">
        <v>2787</v>
      </c>
      <c r="E18" s="251" t="s">
        <v>20</v>
      </c>
      <c r="F18" s="251" t="s">
        <v>18</v>
      </c>
      <c r="G18" s="252"/>
      <c r="H18" s="252"/>
      <c r="I18" s="252"/>
      <c r="J18" s="251"/>
      <c r="K18" s="251" t="s">
        <v>208</v>
      </c>
    </row>
    <row r="19" spans="1:11" ht="45" customHeight="1" x14ac:dyDescent="0.3">
      <c r="A19" s="251" t="s">
        <v>574</v>
      </c>
      <c r="B19" s="251" t="s">
        <v>1502</v>
      </c>
      <c r="C19" s="251" t="s">
        <v>1503</v>
      </c>
      <c r="D19" s="251" t="s">
        <v>2787</v>
      </c>
      <c r="E19" s="251" t="s">
        <v>20</v>
      </c>
      <c r="F19" s="251" t="s">
        <v>18</v>
      </c>
      <c r="G19" s="252"/>
      <c r="H19" s="252"/>
      <c r="I19" s="252"/>
      <c r="J19" s="251"/>
      <c r="K19" s="251" t="s">
        <v>208</v>
      </c>
    </row>
    <row r="20" spans="1:11" ht="45" customHeight="1" x14ac:dyDescent="0.3">
      <c r="A20" s="251" t="s">
        <v>575</v>
      </c>
      <c r="B20" s="251" t="s">
        <v>1504</v>
      </c>
      <c r="C20" s="251" t="s">
        <v>1505</v>
      </c>
      <c r="D20" s="251" t="s">
        <v>2787</v>
      </c>
      <c r="E20" s="251" t="s">
        <v>20</v>
      </c>
      <c r="F20" s="251" t="s">
        <v>18</v>
      </c>
      <c r="G20" s="252"/>
      <c r="H20" s="252"/>
      <c r="I20" s="252"/>
      <c r="J20" s="251"/>
      <c r="K20" s="251" t="s">
        <v>208</v>
      </c>
    </row>
    <row r="21" spans="1:11" ht="45" customHeight="1" x14ac:dyDescent="0.3">
      <c r="A21" s="251" t="s">
        <v>576</v>
      </c>
      <c r="B21" s="251" t="s">
        <v>1506</v>
      </c>
      <c r="C21" s="251" t="s">
        <v>577</v>
      </c>
      <c r="D21" s="251" t="s">
        <v>2787</v>
      </c>
      <c r="E21" s="251" t="s">
        <v>20</v>
      </c>
      <c r="F21" s="251" t="s">
        <v>18</v>
      </c>
      <c r="G21" s="252"/>
      <c r="H21" s="252"/>
      <c r="I21" s="252"/>
      <c r="J21" s="251"/>
      <c r="K21" s="251" t="s">
        <v>21</v>
      </c>
    </row>
    <row r="22" spans="1:11" ht="45" customHeight="1" x14ac:dyDescent="0.3">
      <c r="A22" s="251" t="s">
        <v>578</v>
      </c>
      <c r="B22" s="251" t="s">
        <v>1507</v>
      </c>
      <c r="C22" s="251" t="s">
        <v>1508</v>
      </c>
      <c r="D22" s="251" t="s">
        <v>2787</v>
      </c>
      <c r="E22" s="251" t="s">
        <v>20</v>
      </c>
      <c r="F22" s="251" t="s">
        <v>18</v>
      </c>
      <c r="G22" s="252"/>
      <c r="H22" s="252"/>
      <c r="I22" s="252"/>
      <c r="J22" s="251"/>
      <c r="K22" s="251" t="s">
        <v>208</v>
      </c>
    </row>
    <row r="23" spans="1:11" ht="45" customHeight="1" x14ac:dyDescent="0.3">
      <c r="A23" s="251" t="s">
        <v>579</v>
      </c>
      <c r="B23" s="251" t="s">
        <v>1509</v>
      </c>
      <c r="C23" s="251" t="s">
        <v>1510</v>
      </c>
      <c r="D23" s="251" t="s">
        <v>2787</v>
      </c>
      <c r="E23" s="251" t="s">
        <v>20</v>
      </c>
      <c r="F23" s="251" t="s">
        <v>18</v>
      </c>
      <c r="G23" s="252"/>
      <c r="H23" s="252"/>
      <c r="I23" s="252"/>
      <c r="J23" s="251"/>
      <c r="K23" s="251" t="s">
        <v>208</v>
      </c>
    </row>
    <row r="24" spans="1:11" ht="45" customHeight="1" x14ac:dyDescent="0.3">
      <c r="A24" s="251" t="s">
        <v>580</v>
      </c>
      <c r="B24" s="251" t="s">
        <v>581</v>
      </c>
      <c r="C24" s="251" t="s">
        <v>582</v>
      </c>
      <c r="D24" s="251" t="s">
        <v>2787</v>
      </c>
      <c r="E24" s="251" t="s">
        <v>16</v>
      </c>
      <c r="F24" s="251" t="s">
        <v>17</v>
      </c>
      <c r="G24" s="252"/>
      <c r="H24" s="252"/>
      <c r="I24" s="252"/>
      <c r="J24" s="251"/>
      <c r="K24" s="251" t="s">
        <v>208</v>
      </c>
    </row>
    <row r="25" spans="1:11" ht="45" customHeight="1" x14ac:dyDescent="0.3">
      <c r="A25" s="251" t="s">
        <v>1289</v>
      </c>
      <c r="B25" s="251" t="s">
        <v>2778</v>
      </c>
      <c r="C25" s="251" t="s">
        <v>2779</v>
      </c>
      <c r="D25" s="251" t="s">
        <v>2788</v>
      </c>
      <c r="E25" s="251" t="s">
        <v>20</v>
      </c>
      <c r="F25" s="251" t="s">
        <v>18</v>
      </c>
      <c r="G25" s="252"/>
      <c r="H25" s="252"/>
      <c r="I25" s="252"/>
      <c r="J25" s="251"/>
      <c r="K25" s="251" t="s">
        <v>1290</v>
      </c>
    </row>
  </sheetData>
  <conditionalFormatting sqref="A3:I26">
    <cfRule type="expression" dxfId="61" priority="1">
      <formula>$F3="m"</formula>
    </cfRule>
    <cfRule type="expression" dxfId="60" priority="2">
      <formula>$F3="d"</formula>
    </cfRule>
  </conditionalFormatting>
  <conditionalFormatting sqref="A3:K26">
    <cfRule type="expression" dxfId="59" priority="3">
      <formula>$F3="v"</formula>
    </cfRule>
    <cfRule type="expression" dxfId="58" priority="4">
      <formula>$F3="no"</formula>
    </cfRule>
  </conditionalFormatting>
  <printOptions horizontalCentered="1"/>
  <pageMargins left="0.2" right="0.2" top="0.5" bottom="0.2" header="0.05" footer="0.3"/>
  <pageSetup orientation="landscape" r:id="rId1"/>
  <headerFooter>
    <oddHeader>&amp;L&amp;A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B5AB-0895-4BBD-91B0-DD0D4C487273}">
  <dimension ref="A2:K25"/>
  <sheetViews>
    <sheetView topLeftCell="A2" workbookViewId="0">
      <selection activeCell="L4" sqref="L4"/>
    </sheetView>
  </sheetViews>
  <sheetFormatPr defaultRowHeight="14.4" x14ac:dyDescent="0.3"/>
  <cols>
    <col min="1" max="1" width="17.5546875" customWidth="1"/>
    <col min="2" max="3" width="16.6640625" customWidth="1"/>
    <col min="4" max="4" width="3.6640625" customWidth="1"/>
    <col min="5" max="5" width="3.109375" customWidth="1"/>
    <col min="6" max="6" width="3.6640625" customWidth="1"/>
    <col min="7" max="9" width="8.33203125" customWidth="1"/>
    <col min="10" max="10" width="35.6640625" customWidth="1"/>
    <col min="11" max="11" width="6.554687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2630</v>
      </c>
      <c r="B3" s="251" t="s">
        <v>2631</v>
      </c>
      <c r="C3" s="251" t="s">
        <v>2632</v>
      </c>
      <c r="D3" s="251" t="s">
        <v>2788</v>
      </c>
      <c r="E3" s="251" t="s">
        <v>20</v>
      </c>
      <c r="F3" s="251" t="s">
        <v>18</v>
      </c>
      <c r="G3" s="252"/>
      <c r="H3" s="252"/>
      <c r="I3" s="252"/>
      <c r="J3" s="251"/>
      <c r="K3" s="251"/>
    </row>
    <row r="4" spans="1:11" ht="45" customHeight="1" x14ac:dyDescent="0.3">
      <c r="A4" s="251" t="s">
        <v>2740</v>
      </c>
      <c r="B4" s="251" t="s">
        <v>938</v>
      </c>
      <c r="C4" s="251" t="s">
        <v>939</v>
      </c>
      <c r="D4" s="251" t="s">
        <v>2787</v>
      </c>
      <c r="E4" s="251" t="s">
        <v>16</v>
      </c>
      <c r="F4" s="251" t="s">
        <v>17</v>
      </c>
      <c r="G4" s="252"/>
      <c r="H4" s="252"/>
      <c r="I4" s="252"/>
      <c r="J4" s="251"/>
      <c r="K4" s="251" t="s">
        <v>24</v>
      </c>
    </row>
    <row r="5" spans="1:11" ht="45" customHeight="1" x14ac:dyDescent="0.3">
      <c r="A5" s="251"/>
      <c r="B5" s="251"/>
      <c r="C5" s="251"/>
      <c r="D5" s="251"/>
      <c r="E5" s="251"/>
      <c r="F5" s="251"/>
      <c r="G5" s="252"/>
      <c r="H5" s="252"/>
      <c r="I5" s="252"/>
      <c r="J5" s="251"/>
      <c r="K5" s="251"/>
    </row>
    <row r="6" spans="1:11" ht="45" customHeight="1" x14ac:dyDescent="0.3">
      <c r="A6" s="251"/>
      <c r="B6" s="251"/>
      <c r="C6" s="251"/>
      <c r="D6" s="251"/>
      <c r="E6" s="251"/>
      <c r="F6" s="251"/>
      <c r="G6" s="252"/>
      <c r="H6" s="252"/>
      <c r="I6" s="252"/>
      <c r="J6" s="251"/>
      <c r="K6" s="251"/>
    </row>
    <row r="7" spans="1:11" ht="45" customHeight="1" x14ac:dyDescent="0.3">
      <c r="A7" s="251"/>
      <c r="B7" s="251"/>
      <c r="C7" s="251"/>
      <c r="D7" s="251"/>
      <c r="E7" s="251"/>
      <c r="F7" s="251"/>
      <c r="G7" s="252"/>
      <c r="H7" s="252"/>
      <c r="I7" s="252"/>
      <c r="J7" s="251"/>
      <c r="K7" s="251"/>
    </row>
    <row r="8" spans="1:11" ht="45" customHeight="1" x14ac:dyDescent="0.3">
      <c r="A8" s="11"/>
      <c r="B8" s="6"/>
      <c r="C8" s="6"/>
      <c r="D8" s="1"/>
      <c r="E8" s="1"/>
      <c r="F8" s="1"/>
      <c r="G8" s="2"/>
      <c r="H8" s="2"/>
      <c r="I8" s="2"/>
      <c r="J8" s="4"/>
      <c r="K8" s="1"/>
    </row>
    <row r="9" spans="1:11" ht="45" customHeight="1" x14ac:dyDescent="0.3">
      <c r="A9" s="11"/>
      <c r="B9" s="6"/>
      <c r="C9" s="6"/>
      <c r="D9" s="1"/>
      <c r="E9" s="1"/>
      <c r="F9" s="1"/>
      <c r="G9" s="2"/>
      <c r="H9" s="2"/>
      <c r="I9" s="2"/>
      <c r="J9" s="4"/>
      <c r="K9" s="1"/>
    </row>
    <row r="10" spans="1:11" ht="45" customHeight="1" x14ac:dyDescent="0.3">
      <c r="A10" s="11"/>
      <c r="B10" s="6"/>
      <c r="C10" s="6"/>
      <c r="D10" s="1"/>
      <c r="E10" s="1"/>
      <c r="F10" s="1"/>
      <c r="G10" s="2"/>
      <c r="H10" s="2"/>
      <c r="I10" s="2"/>
      <c r="J10" s="4"/>
      <c r="K10" s="1"/>
    </row>
    <row r="11" spans="1:11" ht="45" customHeight="1" x14ac:dyDescent="0.3">
      <c r="A11" s="11"/>
      <c r="B11" s="6"/>
      <c r="C11" s="6"/>
      <c r="D11" s="1"/>
      <c r="E11" s="1"/>
      <c r="F11" s="1"/>
      <c r="G11" s="2"/>
      <c r="H11" s="2"/>
      <c r="I11" s="2"/>
      <c r="J11" s="4"/>
      <c r="K11" s="1"/>
    </row>
    <row r="12" spans="1:11" ht="45" customHeight="1" x14ac:dyDescent="0.3">
      <c r="A12" s="11"/>
      <c r="B12" s="6"/>
      <c r="C12" s="6"/>
      <c r="D12" s="1"/>
      <c r="E12" s="1"/>
      <c r="F12" s="1"/>
      <c r="G12" s="2"/>
      <c r="H12" s="2"/>
      <c r="I12" s="2"/>
      <c r="J12" s="4"/>
      <c r="K12" s="1"/>
    </row>
    <row r="13" spans="1:11" ht="45" customHeight="1" x14ac:dyDescent="0.3">
      <c r="A13" s="11"/>
      <c r="B13" s="11"/>
      <c r="C13" s="11"/>
      <c r="D13" s="11"/>
      <c r="E13" s="11"/>
      <c r="F13" s="11"/>
      <c r="G13" s="14"/>
      <c r="H13" s="14"/>
      <c r="I13" s="14"/>
      <c r="J13" s="10"/>
      <c r="K13" s="15"/>
    </row>
    <row r="14" spans="1:11" ht="45" customHeight="1" x14ac:dyDescent="0.3">
      <c r="A14" s="11"/>
      <c r="B14" s="11"/>
      <c r="C14" s="11"/>
      <c r="D14" s="11"/>
      <c r="E14" s="11"/>
      <c r="F14" s="11"/>
      <c r="G14" s="14"/>
      <c r="H14" s="14"/>
      <c r="I14" s="14"/>
      <c r="J14" s="10"/>
      <c r="K14" s="15"/>
    </row>
    <row r="15" spans="1:11" ht="45" customHeight="1" x14ac:dyDescent="0.3">
      <c r="A15" s="11"/>
      <c r="B15" s="11"/>
      <c r="C15" s="11"/>
      <c r="D15" s="11"/>
      <c r="E15" s="11"/>
      <c r="F15" s="11"/>
      <c r="G15" s="14"/>
      <c r="H15" s="14"/>
      <c r="I15" s="14"/>
      <c r="J15" s="10"/>
      <c r="K15" s="15"/>
    </row>
    <row r="16" spans="1:11" ht="45" customHeight="1" x14ac:dyDescent="0.3">
      <c r="A16" s="11"/>
      <c r="B16" s="11"/>
      <c r="C16" s="11"/>
      <c r="D16" s="11"/>
      <c r="E16" s="11"/>
      <c r="F16" s="11"/>
      <c r="G16" s="14"/>
      <c r="H16" s="14"/>
      <c r="I16" s="14"/>
      <c r="J16" s="10"/>
      <c r="K16" s="15"/>
    </row>
    <row r="17" spans="1:11" ht="45" customHeight="1" x14ac:dyDescent="0.3">
      <c r="A17" s="11"/>
      <c r="B17" s="11"/>
      <c r="C17" s="11"/>
      <c r="D17" s="11"/>
      <c r="E17" s="11"/>
      <c r="F17" s="11"/>
      <c r="G17" s="14"/>
      <c r="H17" s="14"/>
      <c r="I17" s="14"/>
      <c r="J17" s="10"/>
      <c r="K17" s="15"/>
    </row>
    <row r="18" spans="1:11" ht="45" customHeight="1" x14ac:dyDescent="0.3">
      <c r="A18" s="11"/>
      <c r="B18" s="11"/>
      <c r="C18" s="11"/>
      <c r="D18" s="11"/>
      <c r="E18" s="11"/>
      <c r="F18" s="11"/>
      <c r="G18" s="14"/>
      <c r="H18" s="14"/>
      <c r="I18" s="14"/>
      <c r="J18" s="10"/>
      <c r="K18" s="15"/>
    </row>
    <row r="19" spans="1:11" ht="45" customHeight="1" x14ac:dyDescent="0.3">
      <c r="A19" s="11"/>
      <c r="B19" s="11"/>
      <c r="C19" s="11"/>
      <c r="D19" s="11"/>
      <c r="E19" s="11"/>
      <c r="F19" s="11"/>
      <c r="G19" s="14"/>
      <c r="H19" s="14"/>
      <c r="I19" s="14"/>
      <c r="J19" s="10"/>
      <c r="K19" s="15"/>
    </row>
    <row r="20" spans="1:11" ht="45" customHeight="1" x14ac:dyDescent="0.3">
      <c r="A20" s="11"/>
      <c r="B20" s="11"/>
      <c r="C20" s="11"/>
      <c r="D20" s="11"/>
      <c r="E20" s="11"/>
      <c r="F20" s="11"/>
      <c r="G20" s="14"/>
      <c r="H20" s="14"/>
      <c r="I20" s="14"/>
      <c r="J20" s="10"/>
      <c r="K20" s="15" t="s">
        <v>24</v>
      </c>
    </row>
    <row r="21" spans="1:11" x14ac:dyDescent="0.3">
      <c r="A21" s="11"/>
      <c r="B21" s="11"/>
      <c r="C21" s="11"/>
      <c r="D21" s="11"/>
      <c r="E21" s="11"/>
      <c r="F21" s="11"/>
      <c r="G21" s="14"/>
      <c r="H21" s="14"/>
      <c r="I21" s="14"/>
      <c r="J21" s="10"/>
      <c r="K21" s="15"/>
    </row>
    <row r="22" spans="1:11" x14ac:dyDescent="0.3">
      <c r="A22" s="11"/>
      <c r="B22" s="11"/>
      <c r="C22" s="11"/>
      <c r="D22" s="11"/>
      <c r="E22" s="11"/>
      <c r="F22" s="11"/>
      <c r="G22" s="14"/>
      <c r="H22" s="14"/>
      <c r="I22" s="14"/>
      <c r="J22" s="10"/>
      <c r="K22" s="15"/>
    </row>
    <row r="23" spans="1:11" x14ac:dyDescent="0.3">
      <c r="A23" s="11"/>
      <c r="B23" s="11"/>
      <c r="C23" s="11"/>
      <c r="D23" s="11"/>
      <c r="E23" s="11"/>
      <c r="F23" s="11"/>
      <c r="G23" s="14"/>
      <c r="H23" s="14"/>
      <c r="I23" s="14"/>
      <c r="J23" s="10"/>
      <c r="K23" s="15"/>
    </row>
    <row r="24" spans="1:11" x14ac:dyDescent="0.3">
      <c r="A24" s="11"/>
      <c r="B24" s="11"/>
      <c r="C24" s="11"/>
      <c r="D24" s="11"/>
      <c r="E24" s="11"/>
      <c r="F24" s="11"/>
      <c r="G24" s="14"/>
      <c r="H24" s="14"/>
      <c r="I24" s="14"/>
      <c r="J24" s="10"/>
      <c r="K24" s="15"/>
    </row>
    <row r="25" spans="1:11" x14ac:dyDescent="0.3">
      <c r="A25" s="11"/>
      <c r="B25" s="11"/>
      <c r="C25" s="11"/>
      <c r="D25" s="11"/>
      <c r="E25" s="11"/>
      <c r="F25" s="11"/>
      <c r="G25" s="14"/>
      <c r="H25" s="14"/>
      <c r="I25" s="14"/>
      <c r="J25" s="10"/>
      <c r="K25" s="15"/>
    </row>
  </sheetData>
  <conditionalFormatting sqref="A3:I25">
    <cfRule type="expression" dxfId="57" priority="1">
      <formula>$F3="m"</formula>
    </cfRule>
    <cfRule type="expression" dxfId="56" priority="2">
      <formula>$F3="d"</formula>
    </cfRule>
  </conditionalFormatting>
  <conditionalFormatting sqref="A3:K25">
    <cfRule type="expression" dxfId="55" priority="3">
      <formula>$F3="v"</formula>
    </cfRule>
    <cfRule type="expression" dxfId="54" priority="4">
      <formula>$F3="no"</formula>
    </cfRule>
  </conditionalFormatting>
  <printOptions horizontalCentered="1"/>
  <pageMargins left="0.7" right="0.2" top="0.5" bottom="0.2" header="0.05" footer="0.3"/>
  <pageSetup orientation="landscape" r:id="rId1"/>
  <headerFooter>
    <oddHeader>&amp;L&amp;A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685E1-B65E-4BE8-9B66-19D9B9A4BE29}">
  <dimension ref="A2:K25"/>
  <sheetViews>
    <sheetView topLeftCell="A7" workbookViewId="0">
      <selection activeCell="N9" sqref="N9"/>
    </sheetView>
  </sheetViews>
  <sheetFormatPr defaultRowHeight="14.4" x14ac:dyDescent="0.3"/>
  <cols>
    <col min="1" max="1" width="17.5546875" customWidth="1"/>
    <col min="2" max="3" width="16.6640625" customWidth="1"/>
    <col min="4" max="4" width="2.88671875" customWidth="1"/>
    <col min="5" max="6" width="3.6640625" customWidth="1"/>
    <col min="7" max="9" width="8.33203125" customWidth="1"/>
    <col min="10" max="10" width="35.6640625" customWidth="1"/>
    <col min="11" max="11" width="6.8867187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1436</v>
      </c>
      <c r="B3" s="251" t="s">
        <v>1437</v>
      </c>
      <c r="C3" s="251" t="s">
        <v>1438</v>
      </c>
      <c r="D3" s="251" t="s">
        <v>2788</v>
      </c>
      <c r="E3" s="251" t="s">
        <v>20</v>
      </c>
      <c r="F3" s="251" t="s">
        <v>18</v>
      </c>
      <c r="G3" s="252"/>
      <c r="H3" s="252"/>
      <c r="I3" s="252"/>
      <c r="J3" s="251"/>
      <c r="K3" s="251" t="s">
        <v>1435</v>
      </c>
    </row>
    <row r="4" spans="1:11" ht="45" customHeight="1" x14ac:dyDescent="0.3">
      <c r="A4" s="251" t="s">
        <v>1127</v>
      </c>
      <c r="B4" s="251" t="s">
        <v>1439</v>
      </c>
      <c r="C4" s="251" t="s">
        <v>1440</v>
      </c>
      <c r="D4" s="251" t="s">
        <v>2788</v>
      </c>
      <c r="E4" s="251" t="s">
        <v>20</v>
      </c>
      <c r="F4" s="251" t="s">
        <v>17</v>
      </c>
      <c r="G4" s="252"/>
      <c r="H4" s="252"/>
      <c r="I4" s="252"/>
      <c r="J4" s="251"/>
      <c r="K4" s="251"/>
    </row>
    <row r="5" spans="1:11" ht="45" customHeight="1" x14ac:dyDescent="0.3">
      <c r="A5" s="251" t="s">
        <v>1129</v>
      </c>
      <c r="B5" s="251" t="s">
        <v>1130</v>
      </c>
      <c r="C5" s="251" t="s">
        <v>1131</v>
      </c>
      <c r="D5" s="251" t="s">
        <v>2788</v>
      </c>
      <c r="E5" s="251" t="s">
        <v>20</v>
      </c>
      <c r="F5" s="251" t="s">
        <v>17</v>
      </c>
      <c r="G5" s="252"/>
      <c r="H5" s="252"/>
      <c r="I5" s="252"/>
      <c r="J5" s="251"/>
      <c r="K5" s="251"/>
    </row>
    <row r="6" spans="1:11" ht="45" customHeight="1" x14ac:dyDescent="0.3">
      <c r="A6" s="251" t="s">
        <v>1289</v>
      </c>
      <c r="B6" s="251" t="s">
        <v>1426</v>
      </c>
      <c r="C6" s="251" t="s">
        <v>1427</v>
      </c>
      <c r="D6" s="251" t="s">
        <v>2788</v>
      </c>
      <c r="E6" s="251" t="s">
        <v>20</v>
      </c>
      <c r="F6" s="251" t="s">
        <v>18</v>
      </c>
      <c r="G6" s="252"/>
      <c r="H6" s="252"/>
      <c r="I6" s="252"/>
      <c r="J6" s="251"/>
      <c r="K6" s="251" t="s">
        <v>1290</v>
      </c>
    </row>
    <row r="7" spans="1:11" ht="45" customHeight="1" x14ac:dyDescent="0.3">
      <c r="A7" s="251" t="s">
        <v>2583</v>
      </c>
      <c r="B7" s="251" t="s">
        <v>2785</v>
      </c>
      <c r="C7" s="251" t="s">
        <v>2786</v>
      </c>
      <c r="D7" s="251" t="s">
        <v>2788</v>
      </c>
      <c r="E7" s="251" t="s">
        <v>20</v>
      </c>
      <c r="F7" s="251" t="s">
        <v>17</v>
      </c>
      <c r="G7" s="252"/>
      <c r="H7" s="252"/>
      <c r="I7" s="252"/>
      <c r="J7" s="251"/>
      <c r="K7" s="251" t="s">
        <v>2585</v>
      </c>
    </row>
    <row r="8" spans="1:11" ht="45" customHeight="1" x14ac:dyDescent="0.3">
      <c r="A8" s="251" t="s">
        <v>1256</v>
      </c>
      <c r="B8" s="251" t="s">
        <v>1515</v>
      </c>
      <c r="C8" s="251" t="s">
        <v>1516</v>
      </c>
      <c r="D8" s="251" t="s">
        <v>2788</v>
      </c>
      <c r="E8" s="251" t="s">
        <v>20</v>
      </c>
      <c r="F8" s="251" t="s">
        <v>18</v>
      </c>
      <c r="G8" s="252"/>
      <c r="H8" s="252"/>
      <c r="I8" s="252"/>
      <c r="J8" s="251"/>
      <c r="K8" s="251"/>
    </row>
    <row r="9" spans="1:11" ht="45" customHeight="1" x14ac:dyDescent="0.3">
      <c r="A9" s="251" t="s">
        <v>1257</v>
      </c>
      <c r="B9" s="251" t="s">
        <v>1517</v>
      </c>
      <c r="C9" s="251" t="s">
        <v>1518</v>
      </c>
      <c r="D9" s="251" t="s">
        <v>2788</v>
      </c>
      <c r="E9" s="251" t="s">
        <v>20</v>
      </c>
      <c r="F9" s="251" t="s">
        <v>18</v>
      </c>
      <c r="G9" s="252"/>
      <c r="H9" s="252"/>
      <c r="I9" s="252"/>
      <c r="J9" s="251"/>
      <c r="K9" s="251"/>
    </row>
    <row r="10" spans="1:11" ht="45" customHeight="1" x14ac:dyDescent="0.3">
      <c r="A10" s="251" t="s">
        <v>1258</v>
      </c>
      <c r="B10" s="251" t="s">
        <v>1519</v>
      </c>
      <c r="C10" s="251" t="s">
        <v>1520</v>
      </c>
      <c r="D10" s="251" t="s">
        <v>2788</v>
      </c>
      <c r="E10" s="251" t="s">
        <v>20</v>
      </c>
      <c r="F10" s="251" t="s">
        <v>18</v>
      </c>
      <c r="G10" s="252"/>
      <c r="H10" s="252"/>
      <c r="I10" s="252"/>
      <c r="J10" s="251"/>
      <c r="K10" s="251"/>
    </row>
    <row r="11" spans="1:11" ht="45" customHeight="1" x14ac:dyDescent="0.3">
      <c r="A11" s="262" t="s">
        <v>1259</v>
      </c>
      <c r="B11" s="6" t="s">
        <v>1521</v>
      </c>
      <c r="C11" s="6" t="s">
        <v>1522</v>
      </c>
      <c r="D11" s="1" t="s">
        <v>2788</v>
      </c>
      <c r="E11" s="1" t="s">
        <v>20</v>
      </c>
      <c r="F11" s="1" t="s">
        <v>18</v>
      </c>
      <c r="G11" s="2"/>
      <c r="H11" s="2"/>
      <c r="I11" s="2"/>
      <c r="J11" s="4"/>
      <c r="K11" s="1"/>
    </row>
    <row r="12" spans="1:11" ht="45" customHeight="1" x14ac:dyDescent="0.3">
      <c r="A12" s="11" t="s">
        <v>1260</v>
      </c>
      <c r="B12" s="6" t="s">
        <v>1523</v>
      </c>
      <c r="C12" s="6" t="s">
        <v>1524</v>
      </c>
      <c r="D12" s="1" t="s">
        <v>2788</v>
      </c>
      <c r="E12" s="1" t="s">
        <v>20</v>
      </c>
      <c r="F12" s="1" t="s">
        <v>18</v>
      </c>
      <c r="G12" s="2"/>
      <c r="H12" s="2"/>
      <c r="I12" s="2"/>
      <c r="J12" s="4"/>
      <c r="K12" s="1"/>
    </row>
    <row r="13" spans="1:11" x14ac:dyDescent="0.3">
      <c r="A13" s="11"/>
      <c r="B13" s="11"/>
      <c r="C13" s="11"/>
      <c r="D13" s="11"/>
      <c r="E13" s="11"/>
      <c r="F13" s="11"/>
      <c r="G13" s="14"/>
      <c r="H13" s="14"/>
      <c r="I13" s="14"/>
      <c r="J13" s="10"/>
      <c r="K13" s="15"/>
    </row>
    <row r="14" spans="1:11" x14ac:dyDescent="0.3">
      <c r="A14" s="11"/>
      <c r="B14" s="11"/>
      <c r="C14" s="11"/>
      <c r="D14" s="11"/>
      <c r="E14" s="11"/>
      <c r="F14" s="11"/>
      <c r="G14" s="14"/>
      <c r="H14" s="14"/>
      <c r="I14" s="14"/>
      <c r="J14" s="10"/>
      <c r="K14" s="15"/>
    </row>
    <row r="15" spans="1:11" x14ac:dyDescent="0.3">
      <c r="A15" s="11"/>
      <c r="B15" s="11"/>
      <c r="C15" s="11"/>
      <c r="D15" s="11"/>
      <c r="E15" s="11"/>
      <c r="F15" s="11"/>
      <c r="G15" s="14"/>
      <c r="H15" s="14"/>
      <c r="I15" s="14"/>
      <c r="J15" s="10"/>
      <c r="K15" s="15"/>
    </row>
    <row r="16" spans="1:11" x14ac:dyDescent="0.3">
      <c r="A16" s="11"/>
      <c r="B16" s="11"/>
      <c r="C16" s="11"/>
      <c r="D16" s="11"/>
      <c r="E16" s="11"/>
      <c r="F16" s="11"/>
      <c r="G16" s="14"/>
      <c r="H16" s="14"/>
      <c r="I16" s="14"/>
      <c r="J16" s="10"/>
      <c r="K16" s="15"/>
    </row>
    <row r="17" spans="1:11" x14ac:dyDescent="0.3">
      <c r="A17" s="11"/>
      <c r="B17" s="11"/>
      <c r="C17" s="11"/>
      <c r="D17" s="11"/>
      <c r="E17" s="11"/>
      <c r="F17" s="11"/>
      <c r="G17" s="14"/>
      <c r="H17" s="14"/>
      <c r="I17" s="14"/>
      <c r="J17" s="10"/>
      <c r="K17" s="15"/>
    </row>
    <row r="18" spans="1:11" x14ac:dyDescent="0.3">
      <c r="A18" s="11"/>
      <c r="B18" s="11"/>
      <c r="C18" s="11"/>
      <c r="D18" s="11"/>
      <c r="E18" s="11"/>
      <c r="F18" s="11"/>
      <c r="G18" s="14"/>
      <c r="H18" s="14"/>
      <c r="I18" s="14"/>
      <c r="J18" s="10"/>
      <c r="K18" s="15"/>
    </row>
    <row r="19" spans="1:11" x14ac:dyDescent="0.3">
      <c r="A19" s="11"/>
      <c r="B19" s="11"/>
      <c r="C19" s="11"/>
      <c r="D19" s="11"/>
      <c r="E19" s="11"/>
      <c r="F19" s="11"/>
      <c r="G19" s="14"/>
      <c r="H19" s="14"/>
      <c r="I19" s="14"/>
      <c r="J19" s="10"/>
      <c r="K19" s="15"/>
    </row>
    <row r="20" spans="1:11" x14ac:dyDescent="0.3">
      <c r="A20" s="11"/>
      <c r="B20" s="11"/>
      <c r="C20" s="11"/>
      <c r="D20" s="11"/>
      <c r="E20" s="11"/>
      <c r="F20" s="11"/>
      <c r="G20" s="14"/>
      <c r="H20" s="14"/>
      <c r="I20" s="14"/>
      <c r="J20" s="10"/>
      <c r="K20" s="15"/>
    </row>
    <row r="21" spans="1:11" x14ac:dyDescent="0.3">
      <c r="A21" s="11"/>
      <c r="B21" s="11"/>
      <c r="C21" s="11"/>
      <c r="D21" s="11"/>
      <c r="E21" s="11"/>
      <c r="F21" s="11"/>
      <c r="G21" s="14"/>
      <c r="H21" s="14"/>
      <c r="I21" s="14"/>
      <c r="J21" s="10"/>
      <c r="K21" s="15"/>
    </row>
    <row r="22" spans="1:11" x14ac:dyDescent="0.3">
      <c r="A22" s="11"/>
      <c r="B22" s="11"/>
      <c r="C22" s="11"/>
      <c r="D22" s="11"/>
      <c r="E22" s="11"/>
      <c r="F22" s="11"/>
      <c r="G22" s="14"/>
      <c r="H22" s="14"/>
      <c r="I22" s="14"/>
      <c r="J22" s="10"/>
      <c r="K22" s="15"/>
    </row>
    <row r="23" spans="1:11" x14ac:dyDescent="0.3">
      <c r="A23" s="11"/>
      <c r="B23" s="11"/>
      <c r="C23" s="11"/>
      <c r="D23" s="11"/>
      <c r="E23" s="11"/>
      <c r="F23" s="11"/>
      <c r="G23" s="14"/>
      <c r="H23" s="14"/>
      <c r="I23" s="14"/>
      <c r="J23" s="10"/>
      <c r="K23" s="15"/>
    </row>
    <row r="24" spans="1:11" x14ac:dyDescent="0.3">
      <c r="A24" s="11"/>
      <c r="B24" s="11"/>
      <c r="C24" s="11"/>
      <c r="D24" s="11"/>
      <c r="E24" s="11"/>
      <c r="F24" s="11"/>
      <c r="G24" s="14"/>
      <c r="H24" s="14"/>
      <c r="I24" s="14"/>
      <c r="J24" s="10"/>
      <c r="K24" s="15"/>
    </row>
    <row r="25" spans="1:11" x14ac:dyDescent="0.3">
      <c r="A25" s="11"/>
      <c r="B25" s="11"/>
      <c r="C25" s="11"/>
      <c r="D25" s="11"/>
      <c r="E25" s="11"/>
      <c r="F25" s="11"/>
      <c r="G25" s="14"/>
      <c r="H25" s="14"/>
      <c r="I25" s="14"/>
      <c r="J25" s="10"/>
      <c r="K25" s="15"/>
    </row>
  </sheetData>
  <conditionalFormatting sqref="A3:I25">
    <cfRule type="expression" dxfId="53" priority="1">
      <formula>$F3="m"</formula>
    </cfRule>
    <cfRule type="expression" dxfId="52" priority="3">
      <formula>$F3="d"</formula>
    </cfRule>
  </conditionalFormatting>
  <conditionalFormatting sqref="A3:K25">
    <cfRule type="expression" dxfId="51" priority="2">
      <formula>$F3="v"</formula>
    </cfRule>
    <cfRule type="expression" dxfId="50" priority="4">
      <formula>$F3="no"</formula>
    </cfRule>
  </conditionalFormatting>
  <pageMargins left="0.7" right="0.2" top="0.5" bottom="0.2" header="0.05" footer="0.3"/>
  <pageSetup orientation="landscape" r:id="rId1"/>
  <headerFooter>
    <oddHeader>&amp;L&amp;A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F36A-6870-4304-B341-359D77E0CEC2}">
  <dimension ref="A2:K25"/>
  <sheetViews>
    <sheetView topLeftCell="A17" workbookViewId="0">
      <selection activeCell="M19" sqref="M19"/>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10937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68</v>
      </c>
      <c r="B3" s="251" t="s">
        <v>69</v>
      </c>
      <c r="C3" s="251" t="s">
        <v>70</v>
      </c>
      <c r="D3" s="251" t="s">
        <v>2787</v>
      </c>
      <c r="E3" s="251" t="s">
        <v>16</v>
      </c>
      <c r="F3" s="251" t="s">
        <v>17</v>
      </c>
      <c r="G3" s="252"/>
      <c r="H3" s="252"/>
      <c r="I3" s="252"/>
      <c r="J3" s="251"/>
      <c r="K3" s="251" t="s">
        <v>24</v>
      </c>
    </row>
    <row r="4" spans="1:11" ht="45" customHeight="1" x14ac:dyDescent="0.3">
      <c r="A4" s="251" t="s">
        <v>2625</v>
      </c>
      <c r="B4" s="251" t="s">
        <v>2626</v>
      </c>
      <c r="C4" s="251" t="s">
        <v>2627</v>
      </c>
      <c r="D4" s="251" t="s">
        <v>2788</v>
      </c>
      <c r="E4" s="251" t="s">
        <v>20</v>
      </c>
      <c r="F4" s="251" t="s">
        <v>18</v>
      </c>
      <c r="G4" s="252"/>
      <c r="H4" s="252"/>
      <c r="I4" s="252"/>
      <c r="J4" s="251"/>
      <c r="K4" s="251"/>
    </row>
    <row r="5" spans="1:11" ht="45" customHeight="1" x14ac:dyDescent="0.3">
      <c r="A5" s="251" t="s">
        <v>78</v>
      </c>
      <c r="B5" s="251" t="s">
        <v>79</v>
      </c>
      <c r="C5" s="251" t="s">
        <v>80</v>
      </c>
      <c r="D5" s="251" t="s">
        <v>2787</v>
      </c>
      <c r="E5" s="251" t="s">
        <v>16</v>
      </c>
      <c r="F5" s="251" t="s">
        <v>17</v>
      </c>
      <c r="G5" s="252"/>
      <c r="H5" s="252"/>
      <c r="I5" s="252"/>
      <c r="J5" s="251"/>
      <c r="K5" s="251" t="s">
        <v>21</v>
      </c>
    </row>
    <row r="6" spans="1:11" ht="45" customHeight="1" x14ac:dyDescent="0.3">
      <c r="A6" s="251" t="s">
        <v>81</v>
      </c>
      <c r="B6" s="251" t="s">
        <v>82</v>
      </c>
      <c r="C6" s="251" t="s">
        <v>83</v>
      </c>
      <c r="D6" s="251" t="s">
        <v>2787</v>
      </c>
      <c r="E6" s="251" t="s">
        <v>16</v>
      </c>
      <c r="F6" s="251" t="s">
        <v>17</v>
      </c>
      <c r="G6" s="252"/>
      <c r="H6" s="252"/>
      <c r="I6" s="252"/>
      <c r="J6" s="251"/>
      <c r="K6" s="251" t="s">
        <v>21</v>
      </c>
    </row>
    <row r="7" spans="1:11" ht="45" customHeight="1" x14ac:dyDescent="0.3">
      <c r="A7" s="251" t="s">
        <v>89</v>
      </c>
      <c r="B7" s="251" t="s">
        <v>90</v>
      </c>
      <c r="C7" s="251" t="s">
        <v>91</v>
      </c>
      <c r="D7" s="251" t="s">
        <v>2787</v>
      </c>
      <c r="E7" s="251" t="s">
        <v>16</v>
      </c>
      <c r="F7" s="251" t="s">
        <v>17</v>
      </c>
      <c r="G7" s="252"/>
      <c r="H7" s="252"/>
      <c r="I7" s="252"/>
      <c r="J7" s="251"/>
      <c r="K7" s="251" t="s">
        <v>23</v>
      </c>
    </row>
    <row r="8" spans="1:11" ht="45" customHeight="1" x14ac:dyDescent="0.3">
      <c r="A8" s="251" t="s">
        <v>103</v>
      </c>
      <c r="B8" s="251" t="s">
        <v>104</v>
      </c>
      <c r="C8" s="251" t="s">
        <v>105</v>
      </c>
      <c r="D8" s="251" t="s">
        <v>2787</v>
      </c>
      <c r="E8" s="251" t="s">
        <v>16</v>
      </c>
      <c r="F8" s="251" t="s">
        <v>17</v>
      </c>
      <c r="G8" s="252"/>
      <c r="H8" s="252"/>
      <c r="I8" s="252"/>
      <c r="J8" s="251"/>
      <c r="K8" s="251" t="s">
        <v>21</v>
      </c>
    </row>
    <row r="9" spans="1:11" ht="45" customHeight="1" x14ac:dyDescent="0.3">
      <c r="A9" s="251" t="s">
        <v>139</v>
      </c>
      <c r="B9" s="251" t="s">
        <v>140</v>
      </c>
      <c r="C9" s="251" t="s">
        <v>141</v>
      </c>
      <c r="D9" s="251" t="s">
        <v>2787</v>
      </c>
      <c r="E9" s="251" t="s">
        <v>16</v>
      </c>
      <c r="F9" s="251" t="s">
        <v>18</v>
      </c>
      <c r="G9" s="252"/>
      <c r="H9" s="252"/>
      <c r="I9" s="252"/>
      <c r="J9" s="251"/>
      <c r="K9" s="251" t="s">
        <v>23</v>
      </c>
    </row>
    <row r="10" spans="1:11" ht="45" customHeight="1" x14ac:dyDescent="0.3">
      <c r="A10" s="251" t="s">
        <v>547</v>
      </c>
      <c r="B10" s="251" t="s">
        <v>548</v>
      </c>
      <c r="C10" s="251" t="s">
        <v>549</v>
      </c>
      <c r="D10" s="251" t="s">
        <v>2787</v>
      </c>
      <c r="E10" s="251" t="s">
        <v>16</v>
      </c>
      <c r="F10" s="251" t="s">
        <v>17</v>
      </c>
      <c r="G10" s="252"/>
      <c r="H10" s="252"/>
      <c r="I10" s="252"/>
      <c r="J10" s="251"/>
      <c r="K10" s="251" t="s">
        <v>21</v>
      </c>
    </row>
    <row r="11" spans="1:11" ht="45" customHeight="1" x14ac:dyDescent="0.3">
      <c r="A11" s="251" t="s">
        <v>553</v>
      </c>
      <c r="B11" s="251" t="s">
        <v>554</v>
      </c>
      <c r="C11" s="251" t="s">
        <v>555</v>
      </c>
      <c r="D11" s="251" t="s">
        <v>2787</v>
      </c>
      <c r="E11" s="251" t="s">
        <v>16</v>
      </c>
      <c r="F11" s="251" t="s">
        <v>17</v>
      </c>
      <c r="G11" s="252"/>
      <c r="H11" s="252"/>
      <c r="I11" s="252"/>
      <c r="J11" s="251"/>
      <c r="K11" s="251" t="s">
        <v>21</v>
      </c>
    </row>
    <row r="12" spans="1:11" ht="45" customHeight="1" x14ac:dyDescent="0.3">
      <c r="A12" s="251" t="s">
        <v>1285</v>
      </c>
      <c r="B12" s="251" t="s">
        <v>709</v>
      </c>
      <c r="C12" s="251" t="s">
        <v>141</v>
      </c>
      <c r="D12" s="251" t="s">
        <v>2787</v>
      </c>
      <c r="E12" s="251" t="s">
        <v>16</v>
      </c>
      <c r="F12" s="251" t="s">
        <v>17</v>
      </c>
      <c r="G12" s="252"/>
      <c r="H12" s="252"/>
      <c r="I12" s="252"/>
      <c r="J12" s="251"/>
      <c r="K12" s="251" t="s">
        <v>21</v>
      </c>
    </row>
    <row r="13" spans="1:11" ht="45" customHeight="1" x14ac:dyDescent="0.3">
      <c r="A13" s="251" t="s">
        <v>710</v>
      </c>
      <c r="B13" s="251" t="s">
        <v>76</v>
      </c>
      <c r="C13" s="251" t="s">
        <v>77</v>
      </c>
      <c r="D13" s="251" t="s">
        <v>2787</v>
      </c>
      <c r="E13" s="251" t="s">
        <v>16</v>
      </c>
      <c r="F13" s="251" t="s">
        <v>17</v>
      </c>
      <c r="G13" s="252"/>
      <c r="H13" s="252"/>
      <c r="I13" s="252"/>
      <c r="J13" s="251"/>
      <c r="K13" s="251" t="s">
        <v>24</v>
      </c>
    </row>
    <row r="14" spans="1:11" ht="45" customHeight="1" x14ac:dyDescent="0.3">
      <c r="A14" s="251" t="s">
        <v>711</v>
      </c>
      <c r="B14" s="251" t="s">
        <v>712</v>
      </c>
      <c r="C14" s="251" t="s">
        <v>713</v>
      </c>
      <c r="D14" s="251" t="s">
        <v>2787</v>
      </c>
      <c r="E14" s="251" t="s">
        <v>16</v>
      </c>
      <c r="F14" s="251" t="s">
        <v>17</v>
      </c>
      <c r="G14" s="252"/>
      <c r="H14" s="252"/>
      <c r="I14" s="252"/>
      <c r="J14" s="251"/>
      <c r="K14" s="251" t="s">
        <v>24</v>
      </c>
    </row>
    <row r="15" spans="1:11" ht="45" customHeight="1" x14ac:dyDescent="0.3">
      <c r="A15" s="251" t="s">
        <v>714</v>
      </c>
      <c r="B15" s="251" t="s">
        <v>715</v>
      </c>
      <c r="C15" s="251" t="s">
        <v>716</v>
      </c>
      <c r="D15" s="251" t="s">
        <v>2787</v>
      </c>
      <c r="E15" s="251" t="s">
        <v>16</v>
      </c>
      <c r="F15" s="251" t="s">
        <v>17</v>
      </c>
      <c r="G15" s="252"/>
      <c r="H15" s="252"/>
      <c r="I15" s="252"/>
      <c r="J15" s="251"/>
      <c r="K15" s="251" t="s">
        <v>24</v>
      </c>
    </row>
    <row r="16" spans="1:11" ht="45" customHeight="1" x14ac:dyDescent="0.3">
      <c r="A16" s="251" t="s">
        <v>717</v>
      </c>
      <c r="B16" s="251" t="s">
        <v>718</v>
      </c>
      <c r="C16" s="251" t="s">
        <v>719</v>
      </c>
      <c r="D16" s="251" t="s">
        <v>2787</v>
      </c>
      <c r="E16" s="251" t="s">
        <v>16</v>
      </c>
      <c r="F16" s="251" t="s">
        <v>17</v>
      </c>
      <c r="G16" s="252"/>
      <c r="H16" s="252"/>
      <c r="I16" s="252"/>
      <c r="J16" s="251"/>
      <c r="K16" s="251" t="s">
        <v>24</v>
      </c>
    </row>
    <row r="17" spans="1:11" ht="45" customHeight="1" x14ac:dyDescent="0.3">
      <c r="A17" s="251" t="s">
        <v>720</v>
      </c>
      <c r="B17" s="251" t="s">
        <v>721</v>
      </c>
      <c r="C17" s="251" t="s">
        <v>722</v>
      </c>
      <c r="D17" s="251" t="s">
        <v>2787</v>
      </c>
      <c r="E17" s="251" t="s">
        <v>16</v>
      </c>
      <c r="F17" s="251" t="s">
        <v>17</v>
      </c>
      <c r="G17" s="252"/>
      <c r="H17" s="252"/>
      <c r="I17" s="252"/>
      <c r="J17" s="251"/>
      <c r="K17" s="251" t="s">
        <v>24</v>
      </c>
    </row>
    <row r="18" spans="1:11" ht="45" customHeight="1" x14ac:dyDescent="0.3">
      <c r="A18" s="251" t="s">
        <v>723</v>
      </c>
      <c r="B18" s="251" t="s">
        <v>554</v>
      </c>
      <c r="C18" s="251" t="s">
        <v>724</v>
      </c>
      <c r="D18" s="251" t="s">
        <v>2787</v>
      </c>
      <c r="E18" s="251" t="s">
        <v>16</v>
      </c>
      <c r="F18" s="251" t="s">
        <v>17</v>
      </c>
      <c r="G18" s="252"/>
      <c r="H18" s="252"/>
      <c r="I18" s="252"/>
      <c r="J18" s="251"/>
      <c r="K18" s="251" t="s">
        <v>24</v>
      </c>
    </row>
    <row r="19" spans="1:11" ht="45" customHeight="1" x14ac:dyDescent="0.3">
      <c r="A19" s="251" t="s">
        <v>725</v>
      </c>
      <c r="B19" s="251" t="s">
        <v>726</v>
      </c>
      <c r="C19" s="251" t="s">
        <v>727</v>
      </c>
      <c r="D19" s="251" t="s">
        <v>2787</v>
      </c>
      <c r="E19" s="251" t="s">
        <v>16</v>
      </c>
      <c r="F19" s="251" t="s">
        <v>18</v>
      </c>
      <c r="G19" s="252"/>
      <c r="H19" s="252"/>
      <c r="I19" s="252"/>
      <c r="J19" s="251"/>
      <c r="K19" s="251" t="s">
        <v>24</v>
      </c>
    </row>
    <row r="20" spans="1:11" ht="45" customHeight="1" x14ac:dyDescent="0.3">
      <c r="A20" s="251" t="s">
        <v>728</v>
      </c>
      <c r="B20" s="251" t="s">
        <v>729</v>
      </c>
      <c r="C20" s="251" t="s">
        <v>730</v>
      </c>
      <c r="D20" s="251" t="s">
        <v>2787</v>
      </c>
      <c r="E20" s="251" t="s">
        <v>16</v>
      </c>
      <c r="F20" s="251" t="s">
        <v>17</v>
      </c>
      <c r="G20" s="252"/>
      <c r="H20" s="252"/>
      <c r="I20" s="252"/>
      <c r="J20" s="251"/>
      <c r="K20" s="251" t="s">
        <v>24</v>
      </c>
    </row>
    <row r="21" spans="1:11" ht="45" customHeight="1" x14ac:dyDescent="0.3">
      <c r="A21" s="251" t="s">
        <v>731</v>
      </c>
      <c r="B21" s="251" t="s">
        <v>732</v>
      </c>
      <c r="C21" s="251" t="s">
        <v>733</v>
      </c>
      <c r="D21" s="251" t="s">
        <v>2787</v>
      </c>
      <c r="E21" s="251" t="s">
        <v>16</v>
      </c>
      <c r="F21" s="251" t="s">
        <v>18</v>
      </c>
      <c r="G21" s="252"/>
      <c r="H21" s="252"/>
      <c r="I21" s="252"/>
      <c r="J21" s="251"/>
      <c r="K21" s="251" t="s">
        <v>24</v>
      </c>
    </row>
    <row r="22" spans="1:11" ht="45" customHeight="1" x14ac:dyDescent="0.3">
      <c r="A22" s="251" t="s">
        <v>842</v>
      </c>
      <c r="B22" s="251" t="s">
        <v>843</v>
      </c>
      <c r="C22" s="251" t="s">
        <v>844</v>
      </c>
      <c r="D22" s="251" t="s">
        <v>2787</v>
      </c>
      <c r="E22" s="251" t="s">
        <v>16</v>
      </c>
      <c r="F22" s="251" t="s">
        <v>17</v>
      </c>
      <c r="G22" s="252"/>
      <c r="H22" s="252"/>
      <c r="I22" s="252"/>
      <c r="J22" s="251"/>
      <c r="K22" s="251" t="s">
        <v>21</v>
      </c>
    </row>
    <row r="23" spans="1:11" x14ac:dyDescent="0.3">
      <c r="A23" s="11"/>
      <c r="B23" s="11"/>
      <c r="C23" s="11"/>
      <c r="D23" s="11"/>
      <c r="E23" s="11"/>
      <c r="F23" s="11"/>
      <c r="G23" s="14"/>
      <c r="H23" s="14"/>
      <c r="I23" s="14"/>
      <c r="J23" s="10"/>
      <c r="K23" s="15"/>
    </row>
    <row r="24" spans="1:11" x14ac:dyDescent="0.3">
      <c r="A24" s="11"/>
      <c r="B24" s="11"/>
      <c r="C24" s="11"/>
      <c r="D24" s="11"/>
      <c r="E24" s="11"/>
      <c r="F24" s="11"/>
      <c r="G24" s="14"/>
      <c r="H24" s="14"/>
      <c r="I24" s="14"/>
      <c r="J24" s="10"/>
      <c r="K24" s="15"/>
    </row>
    <row r="25" spans="1:11" x14ac:dyDescent="0.3">
      <c r="A25" s="11"/>
      <c r="B25" s="11"/>
      <c r="C25" s="11"/>
      <c r="D25" s="11"/>
      <c r="E25" s="11"/>
      <c r="F25" s="11"/>
      <c r="G25" s="14"/>
      <c r="H25" s="14"/>
      <c r="I25" s="14"/>
      <c r="J25" s="10"/>
      <c r="K25" s="15"/>
    </row>
  </sheetData>
  <conditionalFormatting sqref="A3:I30">
    <cfRule type="expression" dxfId="49" priority="3">
      <formula>$F3="m"</formula>
    </cfRule>
    <cfRule type="expression" dxfId="48" priority="6">
      <formula>$F3="d"</formula>
    </cfRule>
  </conditionalFormatting>
  <conditionalFormatting sqref="A3:K30">
    <cfRule type="expression" dxfId="47" priority="4">
      <formula>$F3="v"</formula>
    </cfRule>
    <cfRule type="expression" dxfId="46" priority="7">
      <formula>$F3="no"</formula>
    </cfRule>
  </conditionalFormatting>
  <conditionalFormatting sqref="A8:K25">
    <cfRule type="expression" dxfId="45" priority="1">
      <formula>$F8="no"</formula>
    </cfRule>
  </conditionalFormatting>
  <printOptions horizontalCentered="1"/>
  <pageMargins left="0.7" right="0.2" top="0.5" bottom="0.2" header="0.05" footer="0.3"/>
  <pageSetup orientation="landscape" r:id="rId1"/>
  <headerFooter>
    <oddHeader>&amp;L&amp;A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E8DE-56F7-4AC3-B8DF-4B2F868FD005}">
  <dimension ref="A2:K25"/>
  <sheetViews>
    <sheetView topLeftCell="A9" workbookViewId="0">
      <selection activeCell="M12" sqref="M12"/>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400</v>
      </c>
      <c r="B3" s="251" t="s">
        <v>401</v>
      </c>
      <c r="C3" s="251" t="s">
        <v>402</v>
      </c>
      <c r="D3" s="251" t="s">
        <v>2787</v>
      </c>
      <c r="E3" s="251" t="s">
        <v>20</v>
      </c>
      <c r="F3" s="251" t="s">
        <v>18</v>
      </c>
      <c r="G3" s="252"/>
      <c r="H3" s="252"/>
      <c r="I3" s="252"/>
      <c r="J3" s="251"/>
      <c r="K3" s="251" t="s">
        <v>24</v>
      </c>
    </row>
    <row r="4" spans="1:11" ht="45" customHeight="1" x14ac:dyDescent="0.3">
      <c r="A4" s="251" t="s">
        <v>404</v>
      </c>
      <c r="B4" s="251" t="s">
        <v>405</v>
      </c>
      <c r="C4" s="251" t="s">
        <v>406</v>
      </c>
      <c r="D4" s="251" t="s">
        <v>2787</v>
      </c>
      <c r="E4" s="251" t="s">
        <v>20</v>
      </c>
      <c r="F4" s="251" t="s">
        <v>18</v>
      </c>
      <c r="G4" s="252"/>
      <c r="H4" s="252"/>
      <c r="I4" s="252"/>
      <c r="J4" s="251"/>
      <c r="K4" s="251" t="s">
        <v>24</v>
      </c>
    </row>
    <row r="5" spans="1:11" ht="45" customHeight="1" x14ac:dyDescent="0.3">
      <c r="A5" s="251" t="s">
        <v>407</v>
      </c>
      <c r="B5" s="251" t="s">
        <v>408</v>
      </c>
      <c r="C5" s="251" t="s">
        <v>409</v>
      </c>
      <c r="D5" s="251" t="s">
        <v>2787</v>
      </c>
      <c r="E5" s="251" t="s">
        <v>20</v>
      </c>
      <c r="F5" s="251" t="s">
        <v>18</v>
      </c>
      <c r="G5" s="252"/>
      <c r="H5" s="252"/>
      <c r="I5" s="252"/>
      <c r="J5" s="251"/>
      <c r="K5" s="251" t="s">
        <v>24</v>
      </c>
    </row>
    <row r="6" spans="1:11" ht="45" customHeight="1" x14ac:dyDescent="0.3">
      <c r="A6" s="251" t="s">
        <v>410</v>
      </c>
      <c r="B6" s="251" t="s">
        <v>411</v>
      </c>
      <c r="C6" s="251" t="s">
        <v>412</v>
      </c>
      <c r="D6" s="251" t="s">
        <v>2787</v>
      </c>
      <c r="E6" s="251" t="s">
        <v>20</v>
      </c>
      <c r="F6" s="251" t="s">
        <v>18</v>
      </c>
      <c r="G6" s="252"/>
      <c r="H6" s="252"/>
      <c r="I6" s="252"/>
      <c r="J6" s="251"/>
      <c r="K6" s="251" t="s">
        <v>24</v>
      </c>
    </row>
    <row r="7" spans="1:11" ht="45" customHeight="1" x14ac:dyDescent="0.3">
      <c r="A7" s="251" t="s">
        <v>413</v>
      </c>
      <c r="B7" s="251" t="s">
        <v>414</v>
      </c>
      <c r="C7" s="251" t="s">
        <v>415</v>
      </c>
      <c r="D7" s="251" t="s">
        <v>2787</v>
      </c>
      <c r="E7" s="251" t="s">
        <v>20</v>
      </c>
      <c r="F7" s="251" t="s">
        <v>18</v>
      </c>
      <c r="G7" s="252"/>
      <c r="H7" s="252"/>
      <c r="I7" s="252"/>
      <c r="J7" s="251"/>
      <c r="K7" s="251" t="s">
        <v>24</v>
      </c>
    </row>
    <row r="8" spans="1:11" ht="45" customHeight="1" x14ac:dyDescent="0.3">
      <c r="A8" s="251" t="s">
        <v>416</v>
      </c>
      <c r="B8" s="251" t="s">
        <v>417</v>
      </c>
      <c r="C8" s="251" t="s">
        <v>418</v>
      </c>
      <c r="D8" s="251" t="s">
        <v>2787</v>
      </c>
      <c r="E8" s="251" t="s">
        <v>20</v>
      </c>
      <c r="F8" s="251" t="s">
        <v>18</v>
      </c>
      <c r="G8" s="252"/>
      <c r="H8" s="252"/>
      <c r="I8" s="252"/>
      <c r="J8" s="251"/>
      <c r="K8" s="251" t="s">
        <v>24</v>
      </c>
    </row>
    <row r="9" spans="1:11" ht="45" customHeight="1" x14ac:dyDescent="0.3">
      <c r="A9" s="251" t="s">
        <v>419</v>
      </c>
      <c r="B9" s="251" t="s">
        <v>420</v>
      </c>
      <c r="C9" s="251" t="s">
        <v>421</v>
      </c>
      <c r="D9" s="251" t="s">
        <v>2787</v>
      </c>
      <c r="E9" s="251" t="s">
        <v>16</v>
      </c>
      <c r="F9" s="251" t="s">
        <v>17</v>
      </c>
      <c r="G9" s="252"/>
      <c r="H9" s="252"/>
      <c r="I9" s="252"/>
      <c r="J9" s="251"/>
      <c r="K9" s="251" t="s">
        <v>74</v>
      </c>
    </row>
    <row r="10" spans="1:11" ht="45" customHeight="1" x14ac:dyDescent="0.3">
      <c r="A10" s="251" t="s">
        <v>422</v>
      </c>
      <c r="B10" s="251" t="s">
        <v>423</v>
      </c>
      <c r="C10" s="251" t="s">
        <v>424</v>
      </c>
      <c r="D10" s="251" t="s">
        <v>2787</v>
      </c>
      <c r="E10" s="251" t="s">
        <v>16</v>
      </c>
      <c r="F10" s="251" t="s">
        <v>17</v>
      </c>
      <c r="G10" s="252"/>
      <c r="H10" s="252"/>
      <c r="I10" s="252"/>
      <c r="J10" s="251"/>
      <c r="K10" s="251" t="s">
        <v>74</v>
      </c>
    </row>
    <row r="11" spans="1:11" ht="45" customHeight="1" x14ac:dyDescent="0.3">
      <c r="A11" s="251" t="s">
        <v>425</v>
      </c>
      <c r="B11" s="251" t="s">
        <v>405</v>
      </c>
      <c r="C11" s="251" t="s">
        <v>426</v>
      </c>
      <c r="D11" s="251" t="s">
        <v>2787</v>
      </c>
      <c r="E11" s="251" t="s">
        <v>16</v>
      </c>
      <c r="F11" s="251" t="s">
        <v>17</v>
      </c>
      <c r="G11" s="252"/>
      <c r="H11" s="252"/>
      <c r="I11" s="252"/>
      <c r="J11" s="251"/>
      <c r="K11" s="251" t="s">
        <v>74</v>
      </c>
    </row>
    <row r="12" spans="1:11" ht="45" customHeight="1" x14ac:dyDescent="0.3">
      <c r="A12" s="251" t="s">
        <v>427</v>
      </c>
      <c r="B12" s="251" t="s">
        <v>428</v>
      </c>
      <c r="C12" s="251" t="s">
        <v>429</v>
      </c>
      <c r="D12" s="251" t="s">
        <v>2787</v>
      </c>
      <c r="E12" s="251" t="s">
        <v>16</v>
      </c>
      <c r="F12" s="251" t="s">
        <v>17</v>
      </c>
      <c r="G12" s="252"/>
      <c r="H12" s="252"/>
      <c r="I12" s="252"/>
      <c r="J12" s="251"/>
      <c r="K12" s="251" t="s">
        <v>430</v>
      </c>
    </row>
    <row r="13" spans="1:11" ht="45" customHeight="1" x14ac:dyDescent="0.3">
      <c r="A13" s="251" t="s">
        <v>431</v>
      </c>
      <c r="B13" s="251" t="s">
        <v>432</v>
      </c>
      <c r="C13" s="251" t="s">
        <v>433</v>
      </c>
      <c r="D13" s="251" t="s">
        <v>2787</v>
      </c>
      <c r="E13" s="251" t="s">
        <v>16</v>
      </c>
      <c r="F13" s="251" t="s">
        <v>17</v>
      </c>
      <c r="G13" s="252"/>
      <c r="H13" s="252"/>
      <c r="I13" s="252"/>
      <c r="J13" s="251"/>
      <c r="K13" s="251" t="s">
        <v>74</v>
      </c>
    </row>
    <row r="14" spans="1:11" ht="57.6" x14ac:dyDescent="0.3">
      <c r="A14" s="251" t="s">
        <v>434</v>
      </c>
      <c r="B14" s="251" t="s">
        <v>435</v>
      </c>
      <c r="C14" s="251" t="s">
        <v>436</v>
      </c>
      <c r="D14" s="251" t="s">
        <v>2787</v>
      </c>
      <c r="E14" s="251" t="s">
        <v>16</v>
      </c>
      <c r="F14" s="251" t="s">
        <v>18</v>
      </c>
      <c r="G14" s="252"/>
      <c r="H14" s="252"/>
      <c r="I14" s="252"/>
      <c r="J14" s="251"/>
      <c r="K14" s="251" t="s">
        <v>74</v>
      </c>
    </row>
    <row r="15" spans="1:11" ht="45" customHeight="1" x14ac:dyDescent="0.3">
      <c r="A15" s="11"/>
      <c r="B15" s="11"/>
      <c r="C15" s="11"/>
      <c r="D15" s="11"/>
      <c r="E15" s="11"/>
      <c r="F15" s="11"/>
      <c r="G15" s="14"/>
      <c r="H15" s="14"/>
      <c r="I15" s="14"/>
      <c r="J15" s="10"/>
      <c r="K15" s="15"/>
    </row>
    <row r="16" spans="1:11" ht="45" customHeight="1" x14ac:dyDescent="0.3">
      <c r="A16" s="11"/>
      <c r="B16" s="11"/>
      <c r="C16" s="11"/>
      <c r="D16" s="11"/>
      <c r="E16" s="11"/>
      <c r="F16" s="11"/>
      <c r="G16" s="14"/>
      <c r="H16" s="14"/>
      <c r="I16" s="14"/>
      <c r="J16" s="10"/>
      <c r="K16" s="15"/>
    </row>
    <row r="17" spans="1:11" ht="45" customHeight="1" x14ac:dyDescent="0.3">
      <c r="A17" s="11"/>
      <c r="B17" s="11"/>
      <c r="C17" s="11"/>
      <c r="D17" s="11"/>
      <c r="E17" s="11"/>
      <c r="F17" s="11"/>
      <c r="G17" s="14"/>
      <c r="H17" s="14"/>
      <c r="I17" s="14"/>
      <c r="J17" s="10"/>
      <c r="K17" s="15"/>
    </row>
    <row r="18" spans="1:11" ht="45" customHeight="1" x14ac:dyDescent="0.3">
      <c r="A18" s="11"/>
      <c r="B18" s="11"/>
      <c r="C18" s="11"/>
      <c r="D18" s="11"/>
      <c r="E18" s="11"/>
      <c r="F18" s="11"/>
      <c r="G18" s="14"/>
      <c r="H18" s="14"/>
      <c r="I18" s="14"/>
      <c r="J18" s="10"/>
      <c r="K18" s="15"/>
    </row>
    <row r="19" spans="1:11" ht="45" customHeight="1" x14ac:dyDescent="0.3">
      <c r="A19" s="11"/>
      <c r="B19" s="11"/>
      <c r="C19" s="11"/>
      <c r="D19" s="11"/>
      <c r="E19" s="11"/>
      <c r="F19" s="11"/>
      <c r="G19" s="14"/>
      <c r="H19" s="14"/>
      <c r="I19" s="14"/>
      <c r="J19" s="10"/>
      <c r="K19" s="15"/>
    </row>
    <row r="20" spans="1:11" ht="45" customHeight="1" x14ac:dyDescent="0.3">
      <c r="A20" s="11"/>
      <c r="B20" s="11"/>
      <c r="C20" s="11"/>
      <c r="D20" s="11"/>
      <c r="E20" s="11"/>
      <c r="F20" s="11"/>
      <c r="G20" s="14"/>
      <c r="H20" s="14"/>
      <c r="I20" s="14"/>
      <c r="J20" s="10"/>
      <c r="K20" s="15"/>
    </row>
    <row r="21" spans="1:11" x14ac:dyDescent="0.3">
      <c r="A21" s="11"/>
      <c r="B21" s="11"/>
      <c r="C21" s="11"/>
      <c r="D21" s="11"/>
      <c r="E21" s="11"/>
      <c r="F21" s="11"/>
      <c r="G21" s="14"/>
      <c r="H21" s="14"/>
      <c r="I21" s="14"/>
      <c r="J21" s="10"/>
      <c r="K21" s="15"/>
    </row>
    <row r="22" spans="1:11" x14ac:dyDescent="0.3">
      <c r="A22" s="11"/>
      <c r="B22" s="11"/>
      <c r="C22" s="11"/>
      <c r="D22" s="11"/>
      <c r="E22" s="11"/>
      <c r="F22" s="11"/>
      <c r="G22" s="14"/>
      <c r="H22" s="14"/>
      <c r="I22" s="14"/>
      <c r="J22" s="10"/>
      <c r="K22" s="15"/>
    </row>
    <row r="23" spans="1:11" x14ac:dyDescent="0.3">
      <c r="A23" s="11"/>
      <c r="B23" s="11"/>
      <c r="C23" s="11"/>
      <c r="D23" s="11"/>
      <c r="E23" s="11"/>
      <c r="F23" s="11"/>
      <c r="G23" s="14"/>
      <c r="H23" s="14"/>
      <c r="I23" s="14"/>
      <c r="J23" s="10"/>
      <c r="K23" s="15"/>
    </row>
    <row r="24" spans="1:11" x14ac:dyDescent="0.3">
      <c r="A24" s="11"/>
      <c r="B24" s="11"/>
      <c r="C24" s="11"/>
      <c r="D24" s="11"/>
      <c r="E24" s="11"/>
      <c r="F24" s="11"/>
      <c r="G24" s="14"/>
      <c r="H24" s="14"/>
      <c r="I24" s="14"/>
      <c r="J24" s="10"/>
      <c r="K24" s="15"/>
    </row>
    <row r="25" spans="1:11" x14ac:dyDescent="0.3">
      <c r="A25" s="11"/>
      <c r="B25" s="11"/>
      <c r="C25" s="11"/>
      <c r="D25" s="11"/>
      <c r="E25" s="11"/>
      <c r="F25" s="11"/>
      <c r="G25" s="14"/>
      <c r="H25" s="14"/>
      <c r="I25" s="14"/>
      <c r="J25" s="10"/>
      <c r="K25" s="15"/>
    </row>
  </sheetData>
  <conditionalFormatting sqref="A3:I25">
    <cfRule type="expression" dxfId="44" priority="1">
      <formula>$F3="d"</formula>
    </cfRule>
    <cfRule type="expression" dxfId="43" priority="3">
      <formula>$F3="m"</formula>
    </cfRule>
  </conditionalFormatting>
  <conditionalFormatting sqref="A3:K25">
    <cfRule type="expression" dxfId="42" priority="2">
      <formula>$F3="v"</formula>
    </cfRule>
    <cfRule type="expression" dxfId="41" priority="4">
      <formula>$F3="no"</formula>
    </cfRule>
  </conditionalFormatting>
  <pageMargins left="0.7" right="0.2" top="0.5" bottom="0.2" header="0.05" footer="0.3"/>
  <pageSetup orientation="landscape" r:id="rId1"/>
  <headerFooter>
    <oddHeader>&amp;L&amp;A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636B-4EAC-4094-BB69-79D8A8900B9E}">
  <dimension ref="A2:K25"/>
  <sheetViews>
    <sheetView topLeftCell="A20" workbookViewId="0">
      <selection activeCell="M23" sqref="M23"/>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10937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325</v>
      </c>
      <c r="B3" s="251" t="s">
        <v>326</v>
      </c>
      <c r="C3" s="251" t="s">
        <v>327</v>
      </c>
      <c r="D3" s="251" t="s">
        <v>2787</v>
      </c>
      <c r="E3" s="251" t="s">
        <v>20</v>
      </c>
      <c r="F3" s="251" t="s">
        <v>17</v>
      </c>
      <c r="G3" s="252"/>
      <c r="H3" s="252"/>
      <c r="I3" s="252"/>
      <c r="J3" s="251"/>
      <c r="K3" s="251" t="s">
        <v>23</v>
      </c>
    </row>
    <row r="4" spans="1:11" ht="45" customHeight="1" x14ac:dyDescent="0.3">
      <c r="A4" s="251" t="s">
        <v>329</v>
      </c>
      <c r="B4" s="251" t="s">
        <v>2666</v>
      </c>
      <c r="C4" s="251" t="s">
        <v>2667</v>
      </c>
      <c r="D4" s="251" t="s">
        <v>2787</v>
      </c>
      <c r="E4" s="251" t="s">
        <v>20</v>
      </c>
      <c r="F4" s="251" t="s">
        <v>17</v>
      </c>
      <c r="G4" s="252"/>
      <c r="H4" s="252"/>
      <c r="I4" s="252"/>
      <c r="J4" s="251"/>
      <c r="K4" s="251" t="s">
        <v>23</v>
      </c>
    </row>
    <row r="5" spans="1:11" ht="45" customHeight="1" x14ac:dyDescent="0.3">
      <c r="A5" s="251" t="s">
        <v>330</v>
      </c>
      <c r="B5" s="251" t="s">
        <v>1800</v>
      </c>
      <c r="C5" s="251" t="s">
        <v>1801</v>
      </c>
      <c r="D5" s="251" t="s">
        <v>2787</v>
      </c>
      <c r="E5" s="251" t="s">
        <v>20</v>
      </c>
      <c r="F5" s="251" t="s">
        <v>17</v>
      </c>
      <c r="G5" s="252"/>
      <c r="H5" s="252"/>
      <c r="I5" s="252"/>
      <c r="J5" s="251"/>
      <c r="K5" s="251" t="s">
        <v>23</v>
      </c>
    </row>
    <row r="6" spans="1:11" ht="45" customHeight="1" x14ac:dyDescent="0.3">
      <c r="A6" s="251" t="s">
        <v>331</v>
      </c>
      <c r="B6" s="251" t="s">
        <v>2669</v>
      </c>
      <c r="C6" s="251" t="s">
        <v>2670</v>
      </c>
      <c r="D6" s="251" t="s">
        <v>2787</v>
      </c>
      <c r="E6" s="251" t="s">
        <v>20</v>
      </c>
      <c r="F6" s="251" t="s">
        <v>17</v>
      </c>
      <c r="G6" s="252"/>
      <c r="H6" s="252"/>
      <c r="I6" s="252"/>
      <c r="J6" s="251"/>
      <c r="K6" s="251" t="s">
        <v>23</v>
      </c>
    </row>
    <row r="7" spans="1:11" ht="45" customHeight="1" x14ac:dyDescent="0.3">
      <c r="A7" s="251" t="s">
        <v>332</v>
      </c>
      <c r="B7" s="251" t="s">
        <v>2671</v>
      </c>
      <c r="C7" s="251" t="s">
        <v>2672</v>
      </c>
      <c r="D7" s="251" t="s">
        <v>2787</v>
      </c>
      <c r="E7" s="251" t="s">
        <v>20</v>
      </c>
      <c r="F7" s="251" t="s">
        <v>17</v>
      </c>
      <c r="G7" s="252"/>
      <c r="H7" s="252"/>
      <c r="I7" s="252"/>
      <c r="J7" s="251"/>
      <c r="K7" s="251" t="s">
        <v>23</v>
      </c>
    </row>
    <row r="8" spans="1:11" ht="45" customHeight="1" x14ac:dyDescent="0.3">
      <c r="A8" s="251" t="s">
        <v>333</v>
      </c>
      <c r="B8" s="251" t="s">
        <v>2674</v>
      </c>
      <c r="C8" s="251" t="s">
        <v>2675</v>
      </c>
      <c r="D8" s="251" t="s">
        <v>2787</v>
      </c>
      <c r="E8" s="251" t="s">
        <v>20</v>
      </c>
      <c r="F8" s="251" t="s">
        <v>17</v>
      </c>
      <c r="G8" s="252"/>
      <c r="H8" s="252"/>
      <c r="I8" s="252"/>
      <c r="J8" s="251"/>
      <c r="K8" s="251" t="s">
        <v>23</v>
      </c>
    </row>
    <row r="9" spans="1:11" ht="45" customHeight="1" x14ac:dyDescent="0.3">
      <c r="A9" s="251" t="s">
        <v>334</v>
      </c>
      <c r="B9" s="251" t="s">
        <v>335</v>
      </c>
      <c r="C9" s="251" t="s">
        <v>336</v>
      </c>
      <c r="D9" s="251" t="s">
        <v>2787</v>
      </c>
      <c r="E9" s="251" t="s">
        <v>20</v>
      </c>
      <c r="F9" s="251" t="s">
        <v>17</v>
      </c>
      <c r="G9" s="252"/>
      <c r="H9" s="252"/>
      <c r="I9" s="252"/>
      <c r="J9" s="251"/>
      <c r="K9" s="251" t="s">
        <v>23</v>
      </c>
    </row>
    <row r="10" spans="1:11" ht="45" customHeight="1" x14ac:dyDescent="0.3">
      <c r="A10" s="251" t="s">
        <v>337</v>
      </c>
      <c r="B10" s="251" t="s">
        <v>2676</v>
      </c>
      <c r="C10" s="251" t="s">
        <v>2677</v>
      </c>
      <c r="D10" s="251" t="s">
        <v>2787</v>
      </c>
      <c r="E10" s="251" t="s">
        <v>20</v>
      </c>
      <c r="F10" s="251" t="s">
        <v>17</v>
      </c>
      <c r="G10" s="252"/>
      <c r="H10" s="252"/>
      <c r="I10" s="252"/>
      <c r="J10" s="251"/>
      <c r="K10" s="251" t="s">
        <v>23</v>
      </c>
    </row>
    <row r="11" spans="1:11" ht="45" customHeight="1" x14ac:dyDescent="0.3">
      <c r="A11" s="251" t="s">
        <v>339</v>
      </c>
      <c r="B11" s="251" t="s">
        <v>2678</v>
      </c>
      <c r="C11" s="251" t="s">
        <v>2679</v>
      </c>
      <c r="D11" s="251" t="s">
        <v>2787</v>
      </c>
      <c r="E11" s="251" t="s">
        <v>20</v>
      </c>
      <c r="F11" s="251" t="s">
        <v>17</v>
      </c>
      <c r="G11" s="252"/>
      <c r="H11" s="252"/>
      <c r="I11" s="252"/>
      <c r="J11" s="251"/>
      <c r="K11" s="251" t="s">
        <v>23</v>
      </c>
    </row>
    <row r="12" spans="1:11" ht="45" customHeight="1" x14ac:dyDescent="0.3">
      <c r="A12" s="251" t="s">
        <v>340</v>
      </c>
      <c r="B12" s="251" t="s">
        <v>341</v>
      </c>
      <c r="C12" s="251" t="s">
        <v>342</v>
      </c>
      <c r="D12" s="251" t="s">
        <v>2787</v>
      </c>
      <c r="E12" s="251" t="s">
        <v>20</v>
      </c>
      <c r="F12" s="251" t="s">
        <v>18</v>
      </c>
      <c r="G12" s="252"/>
      <c r="H12" s="252"/>
      <c r="I12" s="252"/>
      <c r="J12" s="251"/>
      <c r="K12" s="251" t="s">
        <v>23</v>
      </c>
    </row>
    <row r="13" spans="1:11" ht="45" customHeight="1" x14ac:dyDescent="0.3">
      <c r="A13" s="251" t="s">
        <v>343</v>
      </c>
      <c r="B13" s="251" t="s">
        <v>2681</v>
      </c>
      <c r="C13" s="251" t="s">
        <v>2682</v>
      </c>
      <c r="D13" s="251" t="s">
        <v>2787</v>
      </c>
      <c r="E13" s="251" t="s">
        <v>20</v>
      </c>
      <c r="F13" s="251" t="s">
        <v>17</v>
      </c>
      <c r="G13" s="252"/>
      <c r="H13" s="252"/>
      <c r="I13" s="252"/>
      <c r="J13" s="251"/>
      <c r="K13" s="251" t="s">
        <v>23</v>
      </c>
    </row>
    <row r="14" spans="1:11" ht="45" customHeight="1" x14ac:dyDescent="0.3">
      <c r="A14" s="251" t="s">
        <v>346</v>
      </c>
      <c r="B14" s="251" t="s">
        <v>2683</v>
      </c>
      <c r="C14" s="251" t="s">
        <v>338</v>
      </c>
      <c r="D14" s="251" t="s">
        <v>2787</v>
      </c>
      <c r="E14" s="251" t="s">
        <v>20</v>
      </c>
      <c r="F14" s="251" t="s">
        <v>17</v>
      </c>
      <c r="G14" s="252"/>
      <c r="H14" s="252"/>
      <c r="I14" s="252"/>
      <c r="J14" s="251"/>
      <c r="K14" s="251" t="s">
        <v>23</v>
      </c>
    </row>
    <row r="15" spans="1:11" ht="45" customHeight="1" x14ac:dyDescent="0.3">
      <c r="A15" s="251" t="s">
        <v>347</v>
      </c>
      <c r="B15" s="251" t="s">
        <v>348</v>
      </c>
      <c r="C15" s="251" t="s">
        <v>349</v>
      </c>
      <c r="D15" s="251" t="s">
        <v>2787</v>
      </c>
      <c r="E15" s="251" t="s">
        <v>20</v>
      </c>
      <c r="F15" s="251" t="s">
        <v>17</v>
      </c>
      <c r="G15" s="252"/>
      <c r="H15" s="252"/>
      <c r="I15" s="252"/>
      <c r="J15" s="251"/>
      <c r="K15" s="251" t="s">
        <v>23</v>
      </c>
    </row>
    <row r="16" spans="1:11" ht="45" customHeight="1" x14ac:dyDescent="0.3">
      <c r="A16" s="251" t="s">
        <v>350</v>
      </c>
      <c r="B16" s="251" t="s">
        <v>351</v>
      </c>
      <c r="C16" s="251" t="s">
        <v>352</v>
      </c>
      <c r="D16" s="251" t="s">
        <v>2787</v>
      </c>
      <c r="E16" s="251" t="s">
        <v>16</v>
      </c>
      <c r="F16" s="251" t="s">
        <v>18</v>
      </c>
      <c r="G16" s="252"/>
      <c r="H16" s="252"/>
      <c r="I16" s="252"/>
      <c r="J16" s="251"/>
      <c r="K16" s="251" t="s">
        <v>23</v>
      </c>
    </row>
    <row r="17" spans="1:11" ht="45" customHeight="1" x14ac:dyDescent="0.3">
      <c r="A17" s="251" t="s">
        <v>353</v>
      </c>
      <c r="B17" s="251" t="s">
        <v>354</v>
      </c>
      <c r="C17" s="251" t="s">
        <v>355</v>
      </c>
      <c r="D17" s="251" t="s">
        <v>2787</v>
      </c>
      <c r="E17" s="251" t="s">
        <v>16</v>
      </c>
      <c r="F17" s="251" t="s">
        <v>17</v>
      </c>
      <c r="G17" s="252"/>
      <c r="H17" s="252"/>
      <c r="I17" s="252"/>
      <c r="J17" s="251"/>
      <c r="K17" s="251" t="s">
        <v>23</v>
      </c>
    </row>
    <row r="18" spans="1:11" ht="45" customHeight="1" x14ac:dyDescent="0.3">
      <c r="A18" s="251" t="s">
        <v>356</v>
      </c>
      <c r="B18" s="251" t="s">
        <v>357</v>
      </c>
      <c r="C18" s="251" t="s">
        <v>358</v>
      </c>
      <c r="D18" s="251" t="s">
        <v>2787</v>
      </c>
      <c r="E18" s="251" t="s">
        <v>16</v>
      </c>
      <c r="F18" s="251" t="s">
        <v>17</v>
      </c>
      <c r="G18" s="252"/>
      <c r="H18" s="252"/>
      <c r="I18" s="252"/>
      <c r="J18" s="251"/>
      <c r="K18" s="251" t="s">
        <v>23</v>
      </c>
    </row>
    <row r="19" spans="1:11" ht="45" customHeight="1" x14ac:dyDescent="0.3">
      <c r="A19" s="251" t="s">
        <v>359</v>
      </c>
      <c r="B19" s="251" t="s">
        <v>2685</v>
      </c>
      <c r="C19" s="251" t="s">
        <v>362</v>
      </c>
      <c r="D19" s="251" t="s">
        <v>2787</v>
      </c>
      <c r="E19" s="251" t="s">
        <v>16</v>
      </c>
      <c r="F19" s="251" t="s">
        <v>17</v>
      </c>
      <c r="G19" s="252"/>
      <c r="H19" s="252"/>
      <c r="I19" s="252"/>
      <c r="J19" s="251"/>
      <c r="K19" s="251" t="s">
        <v>23</v>
      </c>
    </row>
    <row r="20" spans="1:11" ht="45" customHeight="1" x14ac:dyDescent="0.3">
      <c r="A20" s="251" t="s">
        <v>360</v>
      </c>
      <c r="B20" s="251" t="s">
        <v>361</v>
      </c>
      <c r="C20" s="251" t="s">
        <v>362</v>
      </c>
      <c r="D20" s="251" t="s">
        <v>2787</v>
      </c>
      <c r="E20" s="251" t="s">
        <v>16</v>
      </c>
      <c r="F20" s="251" t="s">
        <v>17</v>
      </c>
      <c r="G20" s="252"/>
      <c r="H20" s="252"/>
      <c r="I20" s="252"/>
      <c r="J20" s="251"/>
      <c r="K20" s="251" t="s">
        <v>23</v>
      </c>
    </row>
    <row r="21" spans="1:11" ht="45" customHeight="1" x14ac:dyDescent="0.3">
      <c r="A21" s="251" t="s">
        <v>363</v>
      </c>
      <c r="B21" s="251" t="s">
        <v>2686</v>
      </c>
      <c r="C21" s="251" t="s">
        <v>2687</v>
      </c>
      <c r="D21" s="251" t="s">
        <v>2787</v>
      </c>
      <c r="E21" s="251" t="s">
        <v>16</v>
      </c>
      <c r="F21" s="251" t="s">
        <v>17</v>
      </c>
      <c r="G21" s="252"/>
      <c r="H21" s="252"/>
      <c r="I21" s="252"/>
      <c r="J21" s="251"/>
      <c r="K21" s="251" t="s">
        <v>23</v>
      </c>
    </row>
    <row r="22" spans="1:11" ht="45" customHeight="1" x14ac:dyDescent="0.3">
      <c r="A22" s="251" t="s">
        <v>364</v>
      </c>
      <c r="B22" s="251" t="s">
        <v>2688</v>
      </c>
      <c r="C22" s="251" t="s">
        <v>2689</v>
      </c>
      <c r="D22" s="251" t="s">
        <v>2787</v>
      </c>
      <c r="E22" s="251" t="s">
        <v>16</v>
      </c>
      <c r="F22" s="251" t="s">
        <v>17</v>
      </c>
      <c r="G22" s="252"/>
      <c r="H22" s="252"/>
      <c r="I22" s="252"/>
      <c r="J22" s="251"/>
      <c r="K22" s="251" t="s">
        <v>23</v>
      </c>
    </row>
    <row r="23" spans="1:11" ht="45" customHeight="1" x14ac:dyDescent="0.3">
      <c r="A23" s="251" t="s">
        <v>365</v>
      </c>
      <c r="B23" s="251" t="s">
        <v>344</v>
      </c>
      <c r="C23" s="251" t="s">
        <v>345</v>
      </c>
      <c r="D23" s="251" t="s">
        <v>2787</v>
      </c>
      <c r="E23" s="251" t="s">
        <v>16</v>
      </c>
      <c r="F23" s="251" t="s">
        <v>17</v>
      </c>
      <c r="G23" s="252"/>
      <c r="H23" s="252"/>
      <c r="I23" s="252"/>
      <c r="J23" s="251"/>
      <c r="K23" s="251" t="s">
        <v>23</v>
      </c>
    </row>
    <row r="24" spans="1:11" ht="45" customHeight="1" x14ac:dyDescent="0.3">
      <c r="A24" s="251" t="s">
        <v>366</v>
      </c>
      <c r="B24" s="251" t="s">
        <v>367</v>
      </c>
      <c r="C24" s="251" t="s">
        <v>368</v>
      </c>
      <c r="D24" s="251" t="s">
        <v>2787</v>
      </c>
      <c r="E24" s="251" t="s">
        <v>16</v>
      </c>
      <c r="F24" s="251" t="s">
        <v>18</v>
      </c>
      <c r="G24" s="252"/>
      <c r="H24" s="252"/>
      <c r="I24" s="252"/>
      <c r="J24" s="251"/>
      <c r="K24" s="251" t="s">
        <v>23</v>
      </c>
    </row>
    <row r="25" spans="1:11" ht="45" customHeight="1" x14ac:dyDescent="0.3">
      <c r="A25" s="251" t="s">
        <v>369</v>
      </c>
      <c r="B25" s="251" t="s">
        <v>341</v>
      </c>
      <c r="C25" s="251" t="s">
        <v>342</v>
      </c>
      <c r="D25" s="251" t="s">
        <v>2787</v>
      </c>
      <c r="E25" s="251" t="s">
        <v>16</v>
      </c>
      <c r="F25" s="251" t="s">
        <v>17</v>
      </c>
      <c r="G25" s="252"/>
      <c r="H25" s="252"/>
      <c r="I25" s="252"/>
      <c r="J25" s="251"/>
      <c r="K25" s="251" t="s">
        <v>23</v>
      </c>
    </row>
  </sheetData>
  <conditionalFormatting sqref="A3:I25">
    <cfRule type="expression" dxfId="40" priority="1">
      <formula>$F3="d"</formula>
    </cfRule>
    <cfRule type="expression" dxfId="39" priority="2">
      <formula>$F3="m"</formula>
    </cfRule>
  </conditionalFormatting>
  <conditionalFormatting sqref="A3:K25">
    <cfRule type="expression" dxfId="38" priority="3">
      <formula>$F3="v"</formula>
    </cfRule>
    <cfRule type="expression" dxfId="37" priority="4">
      <formula>$F3="no"</formula>
    </cfRule>
  </conditionalFormatting>
  <pageMargins left="0.7" right="0.2" top="0.5" bottom="0.2" header="0.05" footer="0.3"/>
  <pageSetup orientation="landscape" r:id="rId1"/>
  <headerFooter>
    <oddHeader>&amp;L&amp;A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F7B9-D414-417D-918E-2A51BA5597ED}">
  <dimension ref="A2:K25"/>
  <sheetViews>
    <sheetView topLeftCell="A15" workbookViewId="0">
      <selection activeCell="J28" sqref="J28"/>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879</v>
      </c>
      <c r="B3" s="251" t="s">
        <v>880</v>
      </c>
      <c r="C3" s="251" t="s">
        <v>881</v>
      </c>
      <c r="D3" s="251" t="s">
        <v>2787</v>
      </c>
      <c r="E3" s="251" t="s">
        <v>20</v>
      </c>
      <c r="F3" s="251" t="s">
        <v>17</v>
      </c>
      <c r="G3" s="252"/>
      <c r="H3" s="252"/>
      <c r="I3" s="252"/>
      <c r="J3" s="251"/>
      <c r="K3" s="251" t="s">
        <v>24</v>
      </c>
    </row>
    <row r="4" spans="1:11" ht="45" customHeight="1" x14ac:dyDescent="0.3">
      <c r="A4" s="251" t="s">
        <v>883</v>
      </c>
      <c r="B4" s="251" t="s">
        <v>884</v>
      </c>
      <c r="C4" s="251" t="s">
        <v>885</v>
      </c>
      <c r="D4" s="251" t="s">
        <v>2787</v>
      </c>
      <c r="E4" s="251" t="s">
        <v>20</v>
      </c>
      <c r="F4" s="251" t="s">
        <v>17</v>
      </c>
      <c r="G4" s="252"/>
      <c r="H4" s="252"/>
      <c r="I4" s="252"/>
      <c r="J4" s="251"/>
      <c r="K4" s="251" t="s">
        <v>21</v>
      </c>
    </row>
    <row r="5" spans="1:11" ht="45" customHeight="1" x14ac:dyDescent="0.3">
      <c r="A5" s="251" t="s">
        <v>886</v>
      </c>
      <c r="B5" s="251" t="s">
        <v>887</v>
      </c>
      <c r="C5" s="251" t="s">
        <v>888</v>
      </c>
      <c r="D5" s="251" t="s">
        <v>2787</v>
      </c>
      <c r="E5" s="251" t="s">
        <v>20</v>
      </c>
      <c r="F5" s="251" t="s">
        <v>17</v>
      </c>
      <c r="G5" s="252"/>
      <c r="H5" s="252"/>
      <c r="I5" s="252"/>
      <c r="J5" s="251"/>
      <c r="K5" s="251" t="s">
        <v>21</v>
      </c>
    </row>
    <row r="6" spans="1:11" ht="45" customHeight="1" x14ac:dyDescent="0.3">
      <c r="A6" s="251" t="s">
        <v>889</v>
      </c>
      <c r="B6" s="251" t="s">
        <v>890</v>
      </c>
      <c r="C6" s="251" t="s">
        <v>891</v>
      </c>
      <c r="D6" s="251" t="s">
        <v>2787</v>
      </c>
      <c r="E6" s="251" t="s">
        <v>20</v>
      </c>
      <c r="F6" s="251" t="s">
        <v>17</v>
      </c>
      <c r="G6" s="252"/>
      <c r="H6" s="252"/>
      <c r="I6" s="252"/>
      <c r="J6" s="251"/>
      <c r="K6" s="251" t="s">
        <v>74</v>
      </c>
    </row>
    <row r="7" spans="1:11" ht="45" customHeight="1" x14ac:dyDescent="0.3">
      <c r="A7" s="251" t="s">
        <v>892</v>
      </c>
      <c r="B7" s="251" t="s">
        <v>893</v>
      </c>
      <c r="C7" s="251" t="s">
        <v>894</v>
      </c>
      <c r="D7" s="251" t="s">
        <v>2787</v>
      </c>
      <c r="E7" s="251" t="s">
        <v>20</v>
      </c>
      <c r="F7" s="251" t="s">
        <v>17</v>
      </c>
      <c r="G7" s="252"/>
      <c r="H7" s="252"/>
      <c r="I7" s="252"/>
      <c r="J7" s="251"/>
      <c r="K7" s="251" t="s">
        <v>74</v>
      </c>
    </row>
    <row r="8" spans="1:11" ht="45" customHeight="1" x14ac:dyDescent="0.3">
      <c r="A8" s="251" t="s">
        <v>895</v>
      </c>
      <c r="B8" s="251" t="s">
        <v>896</v>
      </c>
      <c r="C8" s="251" t="s">
        <v>897</v>
      </c>
      <c r="D8" s="251" t="s">
        <v>2787</v>
      </c>
      <c r="E8" s="251" t="s">
        <v>20</v>
      </c>
      <c r="F8" s="251" t="s">
        <v>17</v>
      </c>
      <c r="G8" s="252"/>
      <c r="H8" s="252"/>
      <c r="I8" s="252"/>
      <c r="J8" s="251"/>
      <c r="K8" s="251" t="s">
        <v>74</v>
      </c>
    </row>
    <row r="9" spans="1:11" ht="45" customHeight="1" x14ac:dyDescent="0.3">
      <c r="A9" s="251" t="s">
        <v>898</v>
      </c>
      <c r="B9" s="251" t="s">
        <v>899</v>
      </c>
      <c r="C9" s="251" t="s">
        <v>894</v>
      </c>
      <c r="D9" s="251" t="s">
        <v>2787</v>
      </c>
      <c r="E9" s="251" t="s">
        <v>20</v>
      </c>
      <c r="F9" s="251" t="s">
        <v>17</v>
      </c>
      <c r="G9" s="252"/>
      <c r="H9" s="252"/>
      <c r="I9" s="252"/>
      <c r="J9" s="251"/>
      <c r="K9" s="251" t="s">
        <v>21</v>
      </c>
    </row>
    <row r="10" spans="1:11" ht="45" customHeight="1" x14ac:dyDescent="0.3">
      <c r="A10" s="251" t="s">
        <v>900</v>
      </c>
      <c r="B10" s="251" t="s">
        <v>901</v>
      </c>
      <c r="C10" s="251" t="s">
        <v>897</v>
      </c>
      <c r="D10" s="251" t="s">
        <v>2787</v>
      </c>
      <c r="E10" s="251" t="s">
        <v>20</v>
      </c>
      <c r="F10" s="251" t="s">
        <v>17</v>
      </c>
      <c r="G10" s="252"/>
      <c r="H10" s="252"/>
      <c r="I10" s="252"/>
      <c r="J10" s="251"/>
      <c r="K10" s="251" t="s">
        <v>74</v>
      </c>
    </row>
    <row r="11" spans="1:11" ht="45" customHeight="1" x14ac:dyDescent="0.3">
      <c r="A11" s="251" t="s">
        <v>902</v>
      </c>
      <c r="B11" s="251" t="s">
        <v>903</v>
      </c>
      <c r="C11" s="251" t="s">
        <v>904</v>
      </c>
      <c r="D11" s="251" t="s">
        <v>2787</v>
      </c>
      <c r="E11" s="251" t="s">
        <v>20</v>
      </c>
      <c r="F11" s="251" t="s">
        <v>18</v>
      </c>
      <c r="G11" s="252"/>
      <c r="H11" s="252"/>
      <c r="I11" s="252"/>
      <c r="J11" s="251"/>
      <c r="K11" s="251" t="s">
        <v>74</v>
      </c>
    </row>
    <row r="12" spans="1:11" ht="45" customHeight="1" x14ac:dyDescent="0.3">
      <c r="A12" s="251" t="s">
        <v>905</v>
      </c>
      <c r="B12" s="251" t="s">
        <v>906</v>
      </c>
      <c r="C12" s="251" t="s">
        <v>907</v>
      </c>
      <c r="D12" s="251" t="s">
        <v>2787</v>
      </c>
      <c r="E12" s="251" t="s">
        <v>20</v>
      </c>
      <c r="F12" s="251" t="s">
        <v>17</v>
      </c>
      <c r="G12" s="252"/>
      <c r="H12" s="252"/>
      <c r="I12" s="252"/>
      <c r="J12" s="251"/>
      <c r="K12" s="251" t="s">
        <v>21</v>
      </c>
    </row>
    <row r="13" spans="1:11" ht="45" customHeight="1" x14ac:dyDescent="0.3">
      <c r="A13" s="251" t="s">
        <v>908</v>
      </c>
      <c r="B13" s="251" t="s">
        <v>909</v>
      </c>
      <c r="C13" s="251" t="s">
        <v>910</v>
      </c>
      <c r="D13" s="251" t="s">
        <v>2787</v>
      </c>
      <c r="E13" s="251" t="s">
        <v>20</v>
      </c>
      <c r="F13" s="251" t="s">
        <v>18</v>
      </c>
      <c r="G13" s="252"/>
      <c r="H13" s="252"/>
      <c r="I13" s="252"/>
      <c r="J13" s="251"/>
      <c r="K13" s="251" t="s">
        <v>74</v>
      </c>
    </row>
    <row r="14" spans="1:11" ht="45" customHeight="1" x14ac:dyDescent="0.3">
      <c r="A14" s="251" t="s">
        <v>911</v>
      </c>
      <c r="B14" s="251" t="s">
        <v>912</v>
      </c>
      <c r="C14" s="251" t="s">
        <v>913</v>
      </c>
      <c r="D14" s="251" t="s">
        <v>2787</v>
      </c>
      <c r="E14" s="251" t="s">
        <v>20</v>
      </c>
      <c r="F14" s="251" t="s">
        <v>17</v>
      </c>
      <c r="G14" s="252"/>
      <c r="H14" s="252"/>
      <c r="I14" s="252"/>
      <c r="J14" s="251"/>
      <c r="K14" s="251" t="s">
        <v>25</v>
      </c>
    </row>
    <row r="15" spans="1:11" ht="45" customHeight="1" x14ac:dyDescent="0.3">
      <c r="A15" s="251" t="s">
        <v>914</v>
      </c>
      <c r="B15" s="251" t="s">
        <v>915</v>
      </c>
      <c r="C15" s="251" t="s">
        <v>916</v>
      </c>
      <c r="D15" s="251" t="s">
        <v>2787</v>
      </c>
      <c r="E15" s="251" t="s">
        <v>20</v>
      </c>
      <c r="F15" s="251" t="s">
        <v>18</v>
      </c>
      <c r="G15" s="252"/>
      <c r="H15" s="252"/>
      <c r="I15" s="252"/>
      <c r="J15" s="251"/>
      <c r="K15" s="251" t="s">
        <v>21</v>
      </c>
    </row>
    <row r="16" spans="1:11" ht="45" customHeight="1" x14ac:dyDescent="0.3">
      <c r="A16" s="251" t="s">
        <v>917</v>
      </c>
      <c r="B16" s="251" t="s">
        <v>918</v>
      </c>
      <c r="C16" s="251" t="s">
        <v>919</v>
      </c>
      <c r="D16" s="251" t="s">
        <v>2787</v>
      </c>
      <c r="E16" s="251" t="s">
        <v>20</v>
      </c>
      <c r="F16" s="251" t="s">
        <v>17</v>
      </c>
      <c r="G16" s="252"/>
      <c r="H16" s="252"/>
      <c r="I16" s="252"/>
      <c r="J16" s="251"/>
      <c r="K16" s="251" t="s">
        <v>21</v>
      </c>
    </row>
    <row r="17" spans="1:11" ht="45" customHeight="1" x14ac:dyDescent="0.3">
      <c r="A17" s="251" t="s">
        <v>920</v>
      </c>
      <c r="B17" s="251" t="s">
        <v>921</v>
      </c>
      <c r="C17" s="251" t="s">
        <v>922</v>
      </c>
      <c r="D17" s="251" t="s">
        <v>2787</v>
      </c>
      <c r="E17" s="251" t="s">
        <v>16</v>
      </c>
      <c r="F17" s="251" t="s">
        <v>18</v>
      </c>
      <c r="G17" s="252"/>
      <c r="H17" s="252"/>
      <c r="I17" s="252"/>
      <c r="J17" s="251"/>
      <c r="K17" s="251" t="s">
        <v>21</v>
      </c>
    </row>
    <row r="18" spans="1:11" ht="45" customHeight="1" x14ac:dyDescent="0.3">
      <c r="A18" s="251" t="s">
        <v>923</v>
      </c>
      <c r="B18" s="251" t="s">
        <v>924</v>
      </c>
      <c r="C18" s="251" t="s">
        <v>925</v>
      </c>
      <c r="D18" s="251" t="s">
        <v>2787</v>
      </c>
      <c r="E18" s="251" t="s">
        <v>16</v>
      </c>
      <c r="F18" s="251" t="s">
        <v>17</v>
      </c>
      <c r="G18" s="252"/>
      <c r="H18" s="252"/>
      <c r="I18" s="252"/>
      <c r="J18" s="251"/>
      <c r="K18" s="251" t="s">
        <v>21</v>
      </c>
    </row>
    <row r="19" spans="1:11" ht="45" customHeight="1" x14ac:dyDescent="0.3">
      <c r="A19" s="251" t="s">
        <v>926</v>
      </c>
      <c r="B19" s="251" t="s">
        <v>927</v>
      </c>
      <c r="C19" s="251" t="s">
        <v>928</v>
      </c>
      <c r="D19" s="251" t="s">
        <v>2787</v>
      </c>
      <c r="E19" s="251" t="s">
        <v>16</v>
      </c>
      <c r="F19" s="251" t="s">
        <v>17</v>
      </c>
      <c r="G19" s="252"/>
      <c r="H19" s="252"/>
      <c r="I19" s="252"/>
      <c r="J19" s="251"/>
      <c r="K19" s="251" t="s">
        <v>21</v>
      </c>
    </row>
    <row r="20" spans="1:11" ht="45" customHeight="1" x14ac:dyDescent="0.3">
      <c r="A20" s="251" t="s">
        <v>929</v>
      </c>
      <c r="B20" s="251" t="s">
        <v>930</v>
      </c>
      <c r="C20" s="251" t="s">
        <v>931</v>
      </c>
      <c r="D20" s="251" t="s">
        <v>2787</v>
      </c>
      <c r="E20" s="251" t="s">
        <v>16</v>
      </c>
      <c r="F20" s="251" t="s">
        <v>17</v>
      </c>
      <c r="G20" s="252"/>
      <c r="H20" s="252"/>
      <c r="I20" s="252"/>
      <c r="J20" s="251"/>
      <c r="K20" s="251" t="s">
        <v>21</v>
      </c>
    </row>
    <row r="21" spans="1:11" x14ac:dyDescent="0.3">
      <c r="A21" s="11"/>
      <c r="B21" s="11"/>
      <c r="C21" s="11"/>
      <c r="D21" s="11"/>
      <c r="E21" s="11"/>
      <c r="F21" s="11"/>
      <c r="G21" s="14"/>
      <c r="H21" s="14"/>
      <c r="I21" s="14"/>
      <c r="J21" s="10"/>
      <c r="K21" s="15"/>
    </row>
    <row r="22" spans="1:11" x14ac:dyDescent="0.3">
      <c r="A22" s="11"/>
      <c r="B22" s="11"/>
      <c r="C22" s="11"/>
      <c r="D22" s="11"/>
      <c r="E22" s="11"/>
      <c r="F22" s="11"/>
      <c r="G22" s="14"/>
      <c r="H22" s="14"/>
      <c r="I22" s="14"/>
      <c r="J22" s="10"/>
      <c r="K22" s="15"/>
    </row>
    <row r="23" spans="1:11" x14ac:dyDescent="0.3">
      <c r="A23" s="11"/>
      <c r="B23" s="11"/>
      <c r="C23" s="11"/>
      <c r="D23" s="11"/>
      <c r="E23" s="11"/>
      <c r="F23" s="11"/>
      <c r="G23" s="14"/>
      <c r="H23" s="14"/>
      <c r="I23" s="14"/>
      <c r="J23" s="10"/>
      <c r="K23" s="15"/>
    </row>
    <row r="24" spans="1:11" x14ac:dyDescent="0.3">
      <c r="A24" s="11"/>
      <c r="B24" s="11"/>
      <c r="C24" s="11"/>
      <c r="D24" s="11"/>
      <c r="E24" s="11"/>
      <c r="F24" s="11"/>
      <c r="G24" s="14"/>
      <c r="H24" s="14"/>
      <c r="I24" s="14"/>
      <c r="J24" s="10"/>
      <c r="K24" s="15"/>
    </row>
    <row r="25" spans="1:11" x14ac:dyDescent="0.3">
      <c r="A25" s="11"/>
      <c r="B25" s="11"/>
      <c r="C25" s="11"/>
      <c r="D25" s="11"/>
      <c r="E25" s="11"/>
      <c r="F25" s="11"/>
      <c r="G25" s="14"/>
      <c r="H25" s="14"/>
      <c r="I25" s="14"/>
      <c r="J25" s="10"/>
      <c r="K25" s="15"/>
    </row>
  </sheetData>
  <conditionalFormatting sqref="A3:I25">
    <cfRule type="expression" dxfId="36" priority="1">
      <formula>$F3="m"</formula>
    </cfRule>
    <cfRule type="expression" dxfId="35" priority="3">
      <formula>$F3="d"</formula>
    </cfRule>
  </conditionalFormatting>
  <conditionalFormatting sqref="A25:I33">
    <cfRule type="expression" dxfId="34" priority="4">
      <formula>$F25="m"</formula>
    </cfRule>
  </conditionalFormatting>
  <conditionalFormatting sqref="A3:K25">
    <cfRule type="expression" dxfId="33" priority="5">
      <formula>$F3="v"</formula>
    </cfRule>
    <cfRule type="expression" dxfId="32" priority="6">
      <formula>$F3="no"</formula>
    </cfRule>
  </conditionalFormatting>
  <printOptions horizontalCentered="1"/>
  <pageMargins left="0.7" right="0.2" top="0.5" bottom="0.2" header="0.05" footer="0.3"/>
  <pageSetup orientation="landscape" r:id="rId1"/>
  <headerFooter>
    <oddHeader>&amp;L&amp;A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AEBD4-B39A-4989-B406-D9445CE38A22}">
  <dimension ref="A2:K35"/>
  <sheetViews>
    <sheetView workbookViewId="0">
      <selection activeCell="M5" sqref="M5"/>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2187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84</v>
      </c>
      <c r="B3" s="251" t="s">
        <v>85</v>
      </c>
      <c r="C3" s="251" t="s">
        <v>86</v>
      </c>
      <c r="D3" s="251" t="s">
        <v>2787</v>
      </c>
      <c r="E3" s="251" t="s">
        <v>16</v>
      </c>
      <c r="F3" s="251" t="s">
        <v>17</v>
      </c>
      <c r="G3" s="252"/>
      <c r="H3" s="252"/>
      <c r="I3" s="252"/>
      <c r="J3" s="251"/>
      <c r="K3" s="251" t="s">
        <v>88</v>
      </c>
    </row>
    <row r="4" spans="1:11" ht="45" customHeight="1" x14ac:dyDescent="0.3">
      <c r="A4" s="251" t="s">
        <v>149</v>
      </c>
      <c r="B4" s="251" t="s">
        <v>150</v>
      </c>
      <c r="C4" s="251" t="s">
        <v>151</v>
      </c>
      <c r="D4" s="251" t="s">
        <v>2787</v>
      </c>
      <c r="E4" s="251" t="s">
        <v>16</v>
      </c>
      <c r="F4" s="251" t="s">
        <v>17</v>
      </c>
      <c r="G4" s="252"/>
      <c r="H4" s="252"/>
      <c r="I4" s="252"/>
      <c r="J4" s="251"/>
      <c r="K4" s="251" t="s">
        <v>88</v>
      </c>
    </row>
    <row r="5" spans="1:11" ht="45" customHeight="1" x14ac:dyDescent="0.3">
      <c r="A5" s="251" t="s">
        <v>153</v>
      </c>
      <c r="B5" s="251" t="s">
        <v>154</v>
      </c>
      <c r="C5" s="251" t="s">
        <v>155</v>
      </c>
      <c r="D5" s="251" t="s">
        <v>2787</v>
      </c>
      <c r="E5" s="251" t="s">
        <v>16</v>
      </c>
      <c r="F5" s="251" t="s">
        <v>18</v>
      </c>
      <c r="G5" s="252"/>
      <c r="H5" s="252"/>
      <c r="I5" s="252"/>
      <c r="J5" s="251"/>
      <c r="K5" s="251" t="s">
        <v>88</v>
      </c>
    </row>
    <row r="6" spans="1:11" ht="45" customHeight="1" x14ac:dyDescent="0.3">
      <c r="A6" s="251" t="s">
        <v>292</v>
      </c>
      <c r="B6" s="251" t="s">
        <v>293</v>
      </c>
      <c r="C6" s="251" t="s">
        <v>294</v>
      </c>
      <c r="D6" s="251" t="s">
        <v>2787</v>
      </c>
      <c r="E6" s="251" t="s">
        <v>16</v>
      </c>
      <c r="F6" s="251" t="s">
        <v>17</v>
      </c>
      <c r="G6" s="252"/>
      <c r="H6" s="252"/>
      <c r="I6" s="252"/>
      <c r="J6" s="251"/>
      <c r="K6" s="251" t="s">
        <v>88</v>
      </c>
    </row>
    <row r="7" spans="1:11" ht="45" customHeight="1" x14ac:dyDescent="0.3">
      <c r="A7" s="251" t="s">
        <v>295</v>
      </c>
      <c r="B7" s="251" t="s">
        <v>296</v>
      </c>
      <c r="C7" s="251" t="s">
        <v>297</v>
      </c>
      <c r="D7" s="251" t="s">
        <v>2790</v>
      </c>
      <c r="E7" s="251" t="s">
        <v>16</v>
      </c>
      <c r="F7" s="251" t="s">
        <v>17</v>
      </c>
      <c r="G7" s="252"/>
      <c r="H7" s="252"/>
      <c r="I7" s="252"/>
      <c r="J7" s="251"/>
      <c r="K7" s="251" t="s">
        <v>88</v>
      </c>
    </row>
    <row r="8" spans="1:11" ht="45" customHeight="1" x14ac:dyDescent="0.3">
      <c r="A8" s="251" t="s">
        <v>477</v>
      </c>
      <c r="B8" s="251" t="s">
        <v>478</v>
      </c>
      <c r="C8" s="251" t="s">
        <v>479</v>
      </c>
      <c r="D8" s="251" t="s">
        <v>2787</v>
      </c>
      <c r="E8" s="251" t="s">
        <v>16</v>
      </c>
      <c r="F8" s="251" t="s">
        <v>17</v>
      </c>
      <c r="G8" s="252"/>
      <c r="H8" s="252"/>
      <c r="I8" s="252"/>
      <c r="J8" s="251"/>
      <c r="K8" s="251" t="s">
        <v>24</v>
      </c>
    </row>
    <row r="9" spans="1:11" ht="45" customHeight="1" x14ac:dyDescent="0.3">
      <c r="A9" s="251" t="s">
        <v>480</v>
      </c>
      <c r="B9" s="251" t="s">
        <v>481</v>
      </c>
      <c r="C9" s="251" t="s">
        <v>482</v>
      </c>
      <c r="D9" s="251" t="s">
        <v>2787</v>
      </c>
      <c r="E9" s="251" t="s">
        <v>20</v>
      </c>
      <c r="F9" s="251" t="s">
        <v>18</v>
      </c>
      <c r="G9" s="252"/>
      <c r="H9" s="252"/>
      <c r="I9" s="252"/>
      <c r="J9" s="251"/>
      <c r="K9" s="251" t="s">
        <v>88</v>
      </c>
    </row>
    <row r="10" spans="1:11" ht="45" customHeight="1" x14ac:dyDescent="0.3">
      <c r="A10" s="251" t="s">
        <v>483</v>
      </c>
      <c r="B10" s="251" t="s">
        <v>484</v>
      </c>
      <c r="C10" s="251" t="s">
        <v>485</v>
      </c>
      <c r="D10" s="251" t="s">
        <v>2787</v>
      </c>
      <c r="E10" s="251" t="s">
        <v>20</v>
      </c>
      <c r="F10" s="251" t="s">
        <v>18</v>
      </c>
      <c r="G10" s="252"/>
      <c r="H10" s="252"/>
      <c r="I10" s="252"/>
      <c r="J10" s="251"/>
      <c r="K10" s="251" t="s">
        <v>88</v>
      </c>
    </row>
    <row r="11" spans="1:11" ht="45" customHeight="1" x14ac:dyDescent="0.3">
      <c r="A11" s="251" t="s">
        <v>486</v>
      </c>
      <c r="B11" s="251" t="s">
        <v>487</v>
      </c>
      <c r="C11" s="251" t="s">
        <v>488</v>
      </c>
      <c r="D11" s="251" t="s">
        <v>2787</v>
      </c>
      <c r="E11" s="251" t="s">
        <v>20</v>
      </c>
      <c r="F11" s="251" t="s">
        <v>18</v>
      </c>
      <c r="G11" s="252"/>
      <c r="H11" s="252"/>
      <c r="I11" s="252"/>
      <c r="J11" s="251"/>
      <c r="K11" s="251" t="s">
        <v>88</v>
      </c>
    </row>
    <row r="12" spans="1:11" ht="45" customHeight="1" x14ac:dyDescent="0.3">
      <c r="A12" s="251" t="s">
        <v>489</v>
      </c>
      <c r="B12" s="251" t="s">
        <v>490</v>
      </c>
      <c r="C12" s="251" t="s">
        <v>491</v>
      </c>
      <c r="D12" s="251" t="s">
        <v>2787</v>
      </c>
      <c r="E12" s="251" t="s">
        <v>20</v>
      </c>
      <c r="F12" s="251" t="s">
        <v>18</v>
      </c>
      <c r="G12" s="252"/>
      <c r="H12" s="252"/>
      <c r="I12" s="252"/>
      <c r="J12" s="251"/>
      <c r="K12" s="251" t="s">
        <v>88</v>
      </c>
    </row>
    <row r="13" spans="1:11" ht="45" customHeight="1" x14ac:dyDescent="0.3">
      <c r="A13" s="251" t="s">
        <v>492</v>
      </c>
      <c r="B13" s="251" t="s">
        <v>493</v>
      </c>
      <c r="C13" s="251" t="s">
        <v>494</v>
      </c>
      <c r="D13" s="251" t="s">
        <v>2787</v>
      </c>
      <c r="E13" s="251" t="s">
        <v>20</v>
      </c>
      <c r="F13" s="251" t="s">
        <v>18</v>
      </c>
      <c r="G13" s="252"/>
      <c r="H13" s="252"/>
      <c r="I13" s="252"/>
      <c r="J13" s="251"/>
      <c r="K13" s="251" t="s">
        <v>88</v>
      </c>
    </row>
    <row r="14" spans="1:11" ht="45" customHeight="1" x14ac:dyDescent="0.3">
      <c r="A14" s="251" t="s">
        <v>495</v>
      </c>
      <c r="B14" s="251" t="s">
        <v>496</v>
      </c>
      <c r="C14" s="251" t="s">
        <v>497</v>
      </c>
      <c r="D14" s="251" t="s">
        <v>2787</v>
      </c>
      <c r="E14" s="251" t="s">
        <v>20</v>
      </c>
      <c r="F14" s="251" t="s">
        <v>18</v>
      </c>
      <c r="G14" s="252"/>
      <c r="H14" s="252"/>
      <c r="I14" s="252"/>
      <c r="J14" s="251"/>
      <c r="K14" s="251" t="s">
        <v>88</v>
      </c>
    </row>
    <row r="15" spans="1:11" ht="45" customHeight="1" x14ac:dyDescent="0.3">
      <c r="A15" s="251" t="s">
        <v>498</v>
      </c>
      <c r="B15" s="251" t="s">
        <v>499</v>
      </c>
      <c r="C15" s="251" t="s">
        <v>500</v>
      </c>
      <c r="D15" s="251" t="s">
        <v>2787</v>
      </c>
      <c r="E15" s="251" t="s">
        <v>20</v>
      </c>
      <c r="F15" s="251" t="s">
        <v>18</v>
      </c>
      <c r="G15" s="252"/>
      <c r="H15" s="252"/>
      <c r="I15" s="252"/>
      <c r="J15" s="251"/>
      <c r="K15" s="251" t="s">
        <v>88</v>
      </c>
    </row>
    <row r="16" spans="1:11" ht="45" customHeight="1" x14ac:dyDescent="0.3">
      <c r="A16" s="251" t="s">
        <v>501</v>
      </c>
      <c r="B16" s="251" t="s">
        <v>502</v>
      </c>
      <c r="C16" s="251" t="s">
        <v>503</v>
      </c>
      <c r="D16" s="251" t="s">
        <v>2787</v>
      </c>
      <c r="E16" s="251" t="s">
        <v>20</v>
      </c>
      <c r="F16" s="251" t="s">
        <v>18</v>
      </c>
      <c r="G16" s="252"/>
      <c r="H16" s="252"/>
      <c r="I16" s="252"/>
      <c r="J16" s="251"/>
      <c r="K16" s="251" t="s">
        <v>88</v>
      </c>
    </row>
    <row r="17" spans="1:11" ht="45" customHeight="1" x14ac:dyDescent="0.3">
      <c r="A17" s="251" t="s">
        <v>504</v>
      </c>
      <c r="B17" s="251" t="s">
        <v>505</v>
      </c>
      <c r="C17" s="251" t="s">
        <v>506</v>
      </c>
      <c r="D17" s="251" t="s">
        <v>2787</v>
      </c>
      <c r="E17" s="251" t="s">
        <v>20</v>
      </c>
      <c r="F17" s="251" t="s">
        <v>18</v>
      </c>
      <c r="G17" s="252"/>
      <c r="H17" s="252"/>
      <c r="I17" s="252"/>
      <c r="J17" s="251"/>
      <c r="K17" s="251" t="s">
        <v>88</v>
      </c>
    </row>
    <row r="18" spans="1:11" ht="45" customHeight="1" x14ac:dyDescent="0.3">
      <c r="A18" s="251" t="s">
        <v>507</v>
      </c>
      <c r="B18" s="251" t="s">
        <v>154</v>
      </c>
      <c r="C18" s="251" t="s">
        <v>508</v>
      </c>
      <c r="D18" s="251" t="s">
        <v>2787</v>
      </c>
      <c r="E18" s="251" t="s">
        <v>20</v>
      </c>
      <c r="F18" s="251" t="s">
        <v>18</v>
      </c>
      <c r="G18" s="252"/>
      <c r="H18" s="252"/>
      <c r="I18" s="252"/>
      <c r="J18" s="251"/>
      <c r="K18" s="251" t="s">
        <v>88</v>
      </c>
    </row>
    <row r="19" spans="1:11" ht="45" customHeight="1" x14ac:dyDescent="0.3">
      <c r="A19" s="251" t="s">
        <v>509</v>
      </c>
      <c r="B19" s="251" t="s">
        <v>510</v>
      </c>
      <c r="C19" s="251" t="s">
        <v>511</v>
      </c>
      <c r="D19" s="251" t="s">
        <v>2787</v>
      </c>
      <c r="E19" s="251" t="s">
        <v>20</v>
      </c>
      <c r="F19" s="251" t="s">
        <v>18</v>
      </c>
      <c r="G19" s="252"/>
      <c r="H19" s="252"/>
      <c r="I19" s="252"/>
      <c r="J19" s="251"/>
      <c r="K19" s="251" t="s">
        <v>88</v>
      </c>
    </row>
    <row r="20" spans="1:11" ht="45" customHeight="1" x14ac:dyDescent="0.3">
      <c r="A20" s="251" t="s">
        <v>512</v>
      </c>
      <c r="B20" s="251" t="s">
        <v>513</v>
      </c>
      <c r="C20" s="251" t="s">
        <v>514</v>
      </c>
      <c r="D20" s="251" t="s">
        <v>2787</v>
      </c>
      <c r="E20" s="251" t="s">
        <v>20</v>
      </c>
      <c r="F20" s="251" t="s">
        <v>18</v>
      </c>
      <c r="G20" s="252"/>
      <c r="H20" s="252"/>
      <c r="I20" s="252"/>
      <c r="J20" s="251"/>
      <c r="K20" s="251" t="s">
        <v>88</v>
      </c>
    </row>
    <row r="21" spans="1:11" ht="45" customHeight="1" x14ac:dyDescent="0.3">
      <c r="A21" s="251" t="s">
        <v>515</v>
      </c>
      <c r="B21" s="251" t="s">
        <v>516</v>
      </c>
      <c r="C21" s="251" t="s">
        <v>517</v>
      </c>
      <c r="D21" s="251" t="s">
        <v>2787</v>
      </c>
      <c r="E21" s="251" t="s">
        <v>20</v>
      </c>
      <c r="F21" s="251" t="s">
        <v>18</v>
      </c>
      <c r="G21" s="252"/>
      <c r="H21" s="252"/>
      <c r="I21" s="252"/>
      <c r="J21" s="251"/>
      <c r="K21" s="251" t="s">
        <v>88</v>
      </c>
    </row>
    <row r="22" spans="1:11" ht="45" customHeight="1" x14ac:dyDescent="0.3">
      <c r="A22" s="251" t="s">
        <v>518</v>
      </c>
      <c r="B22" s="251" t="s">
        <v>519</v>
      </c>
      <c r="C22" s="251" t="s">
        <v>520</v>
      </c>
      <c r="D22" s="251" t="s">
        <v>2787</v>
      </c>
      <c r="E22" s="251" t="s">
        <v>20</v>
      </c>
      <c r="F22" s="251" t="s">
        <v>18</v>
      </c>
      <c r="G22" s="252"/>
      <c r="H22" s="252"/>
      <c r="I22" s="252"/>
      <c r="J22" s="251"/>
      <c r="K22" s="251" t="s">
        <v>88</v>
      </c>
    </row>
    <row r="23" spans="1:11" ht="45" customHeight="1" x14ac:dyDescent="0.3">
      <c r="A23" s="251" t="s">
        <v>521</v>
      </c>
      <c r="B23" s="251" t="s">
        <v>522</v>
      </c>
      <c r="C23" s="251" t="s">
        <v>523</v>
      </c>
      <c r="D23" s="251" t="s">
        <v>2787</v>
      </c>
      <c r="E23" s="251" t="s">
        <v>20</v>
      </c>
      <c r="F23" s="251" t="s">
        <v>18</v>
      </c>
      <c r="G23" s="252"/>
      <c r="H23" s="252"/>
      <c r="I23" s="252"/>
      <c r="J23" s="251"/>
      <c r="K23" s="251" t="s">
        <v>88</v>
      </c>
    </row>
    <row r="24" spans="1:11" ht="45" customHeight="1" x14ac:dyDescent="0.3">
      <c r="A24" s="251" t="s">
        <v>524</v>
      </c>
      <c r="B24" s="251" t="s">
        <v>525</v>
      </c>
      <c r="C24" s="251" t="s">
        <v>526</v>
      </c>
      <c r="D24" s="251" t="s">
        <v>2787</v>
      </c>
      <c r="E24" s="251" t="s">
        <v>20</v>
      </c>
      <c r="F24" s="251" t="s">
        <v>18</v>
      </c>
      <c r="G24" s="252"/>
      <c r="H24" s="252"/>
      <c r="I24" s="252"/>
      <c r="J24" s="251"/>
      <c r="K24" s="251" t="s">
        <v>88</v>
      </c>
    </row>
    <row r="25" spans="1:11" ht="45" customHeight="1" x14ac:dyDescent="0.3">
      <c r="A25" s="251" t="s">
        <v>527</v>
      </c>
      <c r="B25" s="251" t="s">
        <v>528</v>
      </c>
      <c r="C25" s="251" t="s">
        <v>529</v>
      </c>
      <c r="D25" s="251" t="s">
        <v>2787</v>
      </c>
      <c r="E25" s="251" t="s">
        <v>20</v>
      </c>
      <c r="F25" s="251" t="s">
        <v>18</v>
      </c>
      <c r="G25" s="252"/>
      <c r="H25" s="252"/>
      <c r="I25" s="252"/>
      <c r="J25" s="251"/>
      <c r="K25" s="251" t="s">
        <v>88</v>
      </c>
    </row>
    <row r="26" spans="1:11" ht="45" customHeight="1" x14ac:dyDescent="0.3">
      <c r="A26" s="251" t="s">
        <v>530</v>
      </c>
      <c r="B26" s="251" t="s">
        <v>531</v>
      </c>
      <c r="C26" s="251" t="s">
        <v>532</v>
      </c>
      <c r="D26" s="251" t="s">
        <v>2787</v>
      </c>
      <c r="E26" s="251" t="s">
        <v>20</v>
      </c>
      <c r="F26" s="251" t="s">
        <v>18</v>
      </c>
      <c r="G26" s="252"/>
      <c r="H26" s="252"/>
      <c r="I26" s="252"/>
      <c r="J26" s="251"/>
      <c r="K26" s="251" t="s">
        <v>88</v>
      </c>
    </row>
    <row r="27" spans="1:11" ht="45" customHeight="1" x14ac:dyDescent="0.3">
      <c r="A27" s="251" t="s">
        <v>533</v>
      </c>
      <c r="B27" s="251" t="s">
        <v>534</v>
      </c>
      <c r="C27" s="251" t="s">
        <v>155</v>
      </c>
      <c r="D27" s="251" t="s">
        <v>2787</v>
      </c>
      <c r="E27" s="251" t="s">
        <v>16</v>
      </c>
      <c r="F27" s="251" t="s">
        <v>17</v>
      </c>
      <c r="G27" s="252"/>
      <c r="H27" s="252"/>
      <c r="I27" s="252"/>
      <c r="J27" s="251"/>
      <c r="K27" s="251" t="s">
        <v>88</v>
      </c>
    </row>
    <row r="28" spans="1:11" ht="45" customHeight="1" x14ac:dyDescent="0.3">
      <c r="A28" s="251" t="s">
        <v>535</v>
      </c>
      <c r="B28" s="251" t="s">
        <v>536</v>
      </c>
      <c r="C28" s="251" t="s">
        <v>537</v>
      </c>
      <c r="D28" s="251" t="s">
        <v>2787</v>
      </c>
      <c r="E28" s="251" t="s">
        <v>16</v>
      </c>
      <c r="F28" s="251" t="s">
        <v>17</v>
      </c>
      <c r="G28" s="252"/>
      <c r="H28" s="252"/>
      <c r="I28" s="252"/>
      <c r="J28" s="251"/>
      <c r="K28" s="251" t="s">
        <v>88</v>
      </c>
    </row>
    <row r="29" spans="1:11" ht="45" customHeight="1" x14ac:dyDescent="0.3">
      <c r="A29" s="251" t="s">
        <v>538</v>
      </c>
      <c r="B29" s="251" t="s">
        <v>539</v>
      </c>
      <c r="C29" s="251" t="s">
        <v>540</v>
      </c>
      <c r="D29" s="251" t="s">
        <v>2787</v>
      </c>
      <c r="E29" s="251" t="s">
        <v>16</v>
      </c>
      <c r="F29" s="251" t="s">
        <v>17</v>
      </c>
      <c r="G29" s="252"/>
      <c r="H29" s="252"/>
      <c r="I29" s="252"/>
      <c r="J29" s="251"/>
      <c r="K29" s="251" t="s">
        <v>88</v>
      </c>
    </row>
    <row r="30" spans="1:11" ht="45" customHeight="1" x14ac:dyDescent="0.3">
      <c r="A30" s="251" t="s">
        <v>957</v>
      </c>
      <c r="B30" s="251" t="s">
        <v>958</v>
      </c>
      <c r="C30" s="251" t="s">
        <v>959</v>
      </c>
      <c r="D30" s="251" t="s">
        <v>2787</v>
      </c>
      <c r="E30" s="251" t="s">
        <v>16</v>
      </c>
      <c r="F30" s="251" t="s">
        <v>17</v>
      </c>
      <c r="G30" s="252"/>
      <c r="H30" s="252"/>
      <c r="I30" s="252"/>
      <c r="J30" s="251"/>
      <c r="K30" s="251" t="s">
        <v>88</v>
      </c>
    </row>
    <row r="31" spans="1:11" ht="45" customHeight="1" x14ac:dyDescent="0.3">
      <c r="A31" s="251"/>
      <c r="B31" s="251"/>
      <c r="C31" s="251"/>
      <c r="D31" s="251"/>
      <c r="E31" s="251"/>
      <c r="F31" s="251"/>
      <c r="G31" s="252"/>
      <c r="H31" s="252"/>
      <c r="I31" s="252"/>
      <c r="J31" s="251"/>
      <c r="K31" s="251"/>
    </row>
    <row r="32" spans="1:11" ht="45" customHeight="1" x14ac:dyDescent="0.3">
      <c r="A32" s="251"/>
      <c r="B32" s="251"/>
      <c r="C32" s="251"/>
      <c r="D32" s="251"/>
      <c r="E32" s="251"/>
      <c r="F32" s="251"/>
      <c r="G32" s="252"/>
      <c r="H32" s="252"/>
      <c r="I32" s="252"/>
      <c r="J32" s="251"/>
      <c r="K32" s="251"/>
    </row>
    <row r="33" spans="1:11" ht="45" customHeight="1" x14ac:dyDescent="0.3">
      <c r="A33" s="251"/>
      <c r="B33" s="251"/>
      <c r="C33" s="251"/>
      <c r="D33" s="251"/>
      <c r="E33" s="251"/>
      <c r="F33" s="251"/>
      <c r="G33" s="252"/>
      <c r="H33" s="252"/>
      <c r="I33" s="252"/>
      <c r="J33" s="251"/>
      <c r="K33" s="251"/>
    </row>
    <row r="34" spans="1:11" ht="45" customHeight="1" x14ac:dyDescent="0.3">
      <c r="A34" s="251"/>
      <c r="B34" s="251"/>
      <c r="C34" s="251"/>
      <c r="D34" s="251"/>
      <c r="E34" s="251"/>
      <c r="F34" s="251"/>
      <c r="G34" s="252"/>
      <c r="H34" s="252"/>
      <c r="I34" s="252"/>
      <c r="J34" s="251"/>
      <c r="K34" s="251"/>
    </row>
    <row r="35" spans="1:11" ht="45" customHeight="1" x14ac:dyDescent="0.3">
      <c r="A35" s="251"/>
      <c r="B35" s="251"/>
      <c r="C35" s="251"/>
      <c r="D35" s="251"/>
      <c r="E35" s="251"/>
      <c r="F35" s="251"/>
      <c r="G35" s="252"/>
      <c r="H35" s="252"/>
      <c r="I35" s="252"/>
      <c r="J35" s="251"/>
      <c r="K35" s="251"/>
    </row>
  </sheetData>
  <conditionalFormatting sqref="A3:I35">
    <cfRule type="expression" dxfId="31" priority="1">
      <formula>$F3="d"</formula>
    </cfRule>
    <cfRule type="expression" dxfId="30" priority="2">
      <formula>$F3="m"</formula>
    </cfRule>
  </conditionalFormatting>
  <conditionalFormatting sqref="A3:K35">
    <cfRule type="expression" dxfId="29" priority="3">
      <formula>$F3="v"</formula>
    </cfRule>
    <cfRule type="expression" dxfId="28" priority="4">
      <formula>$F3="no"</formula>
    </cfRule>
  </conditionalFormatting>
  <pageMargins left="0.7" right="0.2" top="0.5" bottom="0.2" header="0.05" footer="0.3"/>
  <pageSetup orientation="landscape" r:id="rId1"/>
  <headerFooter>
    <oddHeader>&amp;L&amp;A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A0843-AA37-483F-8D03-4731A9011832}">
  <dimension ref="A2:K35"/>
  <sheetViews>
    <sheetView workbookViewId="0">
      <selection activeCell="N9" sqref="N9"/>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972</v>
      </c>
      <c r="B3" s="251" t="s">
        <v>973</v>
      </c>
      <c r="C3" s="251" t="s">
        <v>974</v>
      </c>
      <c r="D3" s="251" t="s">
        <v>2787</v>
      </c>
      <c r="E3" s="251" t="s">
        <v>20</v>
      </c>
      <c r="F3" s="251" t="s">
        <v>18</v>
      </c>
      <c r="G3" s="252"/>
      <c r="H3" s="252"/>
      <c r="I3" s="252"/>
      <c r="J3" s="251"/>
      <c r="K3" s="251"/>
    </row>
    <row r="4" spans="1:11" ht="45" customHeight="1" x14ac:dyDescent="0.3">
      <c r="A4" s="251" t="s">
        <v>976</v>
      </c>
      <c r="B4" s="251" t="s">
        <v>977</v>
      </c>
      <c r="C4" s="251" t="s">
        <v>978</v>
      </c>
      <c r="D4" s="251" t="s">
        <v>2787</v>
      </c>
      <c r="E4" s="251" t="s">
        <v>20</v>
      </c>
      <c r="F4" s="251" t="s">
        <v>18</v>
      </c>
      <c r="G4" s="252"/>
      <c r="H4" s="252"/>
      <c r="I4" s="252"/>
      <c r="J4" s="251"/>
      <c r="K4" s="251"/>
    </row>
    <row r="5" spans="1:11" ht="45" customHeight="1" x14ac:dyDescent="0.3">
      <c r="A5" s="251" t="s">
        <v>979</v>
      </c>
      <c r="B5" s="251" t="s">
        <v>980</v>
      </c>
      <c r="C5" s="251" t="s">
        <v>981</v>
      </c>
      <c r="D5" s="251" t="s">
        <v>2787</v>
      </c>
      <c r="E5" s="251" t="s">
        <v>20</v>
      </c>
      <c r="F5" s="251" t="s">
        <v>18</v>
      </c>
      <c r="G5" s="252"/>
      <c r="H5" s="252"/>
      <c r="I5" s="252"/>
      <c r="J5" s="251"/>
      <c r="K5" s="251"/>
    </row>
    <row r="6" spans="1:11" ht="45" customHeight="1" x14ac:dyDescent="0.3">
      <c r="A6" s="251" t="s">
        <v>982</v>
      </c>
      <c r="B6" s="251" t="s">
        <v>983</v>
      </c>
      <c r="C6" s="251" t="s">
        <v>974</v>
      </c>
      <c r="D6" s="251" t="s">
        <v>2787</v>
      </c>
      <c r="E6" s="251" t="s">
        <v>20</v>
      </c>
      <c r="F6" s="251" t="s">
        <v>18</v>
      </c>
      <c r="G6" s="252"/>
      <c r="H6" s="252"/>
      <c r="I6" s="252"/>
      <c r="J6" s="251"/>
      <c r="K6" s="251"/>
    </row>
    <row r="7" spans="1:11" ht="45" customHeight="1" x14ac:dyDescent="0.3">
      <c r="A7" s="251" t="s">
        <v>984</v>
      </c>
      <c r="B7" s="251" t="s">
        <v>985</v>
      </c>
      <c r="C7" s="251" t="s">
        <v>986</v>
      </c>
      <c r="D7" s="251" t="s">
        <v>2787</v>
      </c>
      <c r="E7" s="251" t="s">
        <v>20</v>
      </c>
      <c r="F7" s="251" t="s">
        <v>18</v>
      </c>
      <c r="G7" s="252"/>
      <c r="H7" s="252"/>
      <c r="I7" s="252"/>
      <c r="J7" s="251"/>
      <c r="K7" s="251"/>
    </row>
    <row r="8" spans="1:11" ht="45" customHeight="1" x14ac:dyDescent="0.3">
      <c r="A8" s="251" t="s">
        <v>987</v>
      </c>
      <c r="B8" s="251" t="s">
        <v>988</v>
      </c>
      <c r="C8" s="251" t="s">
        <v>989</v>
      </c>
      <c r="D8" s="251" t="s">
        <v>2787</v>
      </c>
      <c r="E8" s="251" t="s">
        <v>16</v>
      </c>
      <c r="F8" s="251" t="s">
        <v>18</v>
      </c>
      <c r="G8" s="252"/>
      <c r="H8" s="252"/>
      <c r="I8" s="252"/>
      <c r="J8" s="251"/>
      <c r="K8" s="251"/>
    </row>
    <row r="9" spans="1:11" ht="45" customHeight="1" x14ac:dyDescent="0.3">
      <c r="A9" s="11" t="s">
        <v>987</v>
      </c>
      <c r="B9" s="6" t="s">
        <v>988</v>
      </c>
      <c r="C9" s="6" t="s">
        <v>989</v>
      </c>
      <c r="D9" s="1" t="s">
        <v>2605</v>
      </c>
      <c r="E9" s="1" t="s">
        <v>16</v>
      </c>
      <c r="F9" s="1" t="s">
        <v>17</v>
      </c>
      <c r="G9" s="2"/>
      <c r="H9" s="2"/>
      <c r="I9" s="2"/>
      <c r="J9" s="4"/>
      <c r="K9" s="1"/>
    </row>
    <row r="10" spans="1:11" ht="15.6" x14ac:dyDescent="0.3">
      <c r="A10" s="11"/>
      <c r="B10" s="6"/>
      <c r="C10" s="6"/>
      <c r="D10" s="1"/>
      <c r="E10" s="1"/>
      <c r="F10" s="1"/>
      <c r="G10" s="2"/>
      <c r="H10" s="2"/>
      <c r="I10" s="2"/>
      <c r="J10" s="4"/>
      <c r="K10" s="1"/>
    </row>
    <row r="11" spans="1:11" ht="15.6" x14ac:dyDescent="0.3">
      <c r="A11" s="11"/>
      <c r="B11" s="6"/>
      <c r="C11" s="6"/>
      <c r="D11" s="1"/>
      <c r="E11" s="1"/>
      <c r="F11" s="1"/>
      <c r="G11" s="2"/>
      <c r="H11" s="2"/>
      <c r="I11" s="2"/>
      <c r="J11" s="4"/>
      <c r="K11" s="1"/>
    </row>
    <row r="12" spans="1:11" ht="15.6" x14ac:dyDescent="0.3">
      <c r="A12" s="11"/>
      <c r="B12" s="6"/>
      <c r="C12" s="6"/>
      <c r="D12" s="1"/>
      <c r="E12" s="1"/>
      <c r="F12" s="1"/>
      <c r="G12" s="2"/>
      <c r="H12" s="2"/>
      <c r="I12" s="2"/>
      <c r="J12" s="4"/>
      <c r="K12" s="1"/>
    </row>
    <row r="13" spans="1:11" x14ac:dyDescent="0.3">
      <c r="A13" s="11"/>
      <c r="B13" s="11"/>
      <c r="C13" s="11"/>
      <c r="D13" s="11"/>
      <c r="E13" s="11"/>
      <c r="F13" s="11"/>
      <c r="G13" s="14"/>
      <c r="H13" s="14"/>
      <c r="I13" s="14"/>
      <c r="J13" s="10"/>
      <c r="K13" s="15"/>
    </row>
    <row r="14" spans="1:11" x14ac:dyDescent="0.3">
      <c r="A14" s="11"/>
      <c r="B14" s="11"/>
      <c r="C14" s="11"/>
      <c r="D14" s="11"/>
      <c r="E14" s="11"/>
      <c r="F14" s="11"/>
      <c r="G14" s="14"/>
      <c r="H14" s="14"/>
      <c r="I14" s="14"/>
      <c r="J14" s="10"/>
      <c r="K14" s="15"/>
    </row>
    <row r="15" spans="1:11" x14ac:dyDescent="0.3">
      <c r="A15" s="11"/>
      <c r="B15" s="11"/>
      <c r="C15" s="11"/>
      <c r="D15" s="11"/>
      <c r="E15" s="11"/>
      <c r="F15" s="11"/>
      <c r="G15" s="14"/>
      <c r="H15" s="14"/>
      <c r="I15" s="14"/>
      <c r="J15" s="10"/>
      <c r="K15" s="15"/>
    </row>
    <row r="16" spans="1:11" x14ac:dyDescent="0.3">
      <c r="A16" s="11"/>
      <c r="B16" s="11"/>
      <c r="C16" s="11"/>
      <c r="D16" s="11"/>
      <c r="E16" s="11"/>
      <c r="F16" s="11"/>
      <c r="G16" s="14"/>
      <c r="H16" s="14"/>
      <c r="I16" s="14"/>
      <c r="J16" s="10"/>
      <c r="K16" s="15"/>
    </row>
    <row r="17" spans="1:11" x14ac:dyDescent="0.3">
      <c r="A17" s="11"/>
      <c r="B17" s="11"/>
      <c r="C17" s="11"/>
      <c r="D17" s="11"/>
      <c r="E17" s="11"/>
      <c r="F17" s="11"/>
      <c r="G17" s="14"/>
      <c r="H17" s="14"/>
      <c r="I17" s="14"/>
      <c r="J17" s="10"/>
      <c r="K17" s="15"/>
    </row>
    <row r="18" spans="1:11" x14ac:dyDescent="0.3">
      <c r="A18" s="11"/>
      <c r="B18" s="11"/>
      <c r="C18" s="11"/>
      <c r="D18" s="11"/>
      <c r="E18" s="11"/>
      <c r="F18" s="11"/>
      <c r="G18" s="14"/>
      <c r="H18" s="14"/>
      <c r="I18" s="14"/>
      <c r="J18" s="10"/>
      <c r="K18" s="15"/>
    </row>
    <row r="19" spans="1:11" x14ac:dyDescent="0.3">
      <c r="A19" s="11"/>
      <c r="B19" s="11"/>
      <c r="C19" s="11"/>
      <c r="D19" s="11"/>
      <c r="E19" s="11"/>
      <c r="F19" s="11"/>
      <c r="G19" s="14"/>
      <c r="H19" s="14"/>
      <c r="I19" s="14"/>
      <c r="J19" s="10"/>
      <c r="K19" s="15"/>
    </row>
    <row r="20" spans="1:11" x14ac:dyDescent="0.3">
      <c r="A20" s="11"/>
      <c r="B20" s="11"/>
      <c r="C20" s="11"/>
      <c r="D20" s="11"/>
      <c r="E20" s="11"/>
      <c r="F20" s="11"/>
      <c r="G20" s="14"/>
      <c r="H20" s="14"/>
      <c r="I20" s="14"/>
      <c r="J20" s="10"/>
      <c r="K20" s="15"/>
    </row>
    <row r="21" spans="1:11" x14ac:dyDescent="0.3">
      <c r="A21" s="11"/>
      <c r="B21" s="11"/>
      <c r="C21" s="11"/>
      <c r="D21" s="11"/>
      <c r="E21" s="11"/>
      <c r="F21" s="11"/>
      <c r="G21" s="14"/>
      <c r="H21" s="14"/>
      <c r="I21" s="14"/>
      <c r="J21" s="10"/>
      <c r="K21" s="15"/>
    </row>
    <row r="22" spans="1:11" x14ac:dyDescent="0.3">
      <c r="A22" s="11"/>
      <c r="B22" s="11"/>
      <c r="C22" s="11"/>
      <c r="D22" s="11"/>
      <c r="E22" s="11"/>
      <c r="F22" s="11"/>
      <c r="G22" s="14"/>
      <c r="H22" s="14"/>
      <c r="I22" s="14"/>
      <c r="J22" s="10"/>
      <c r="K22" s="15"/>
    </row>
    <row r="23" spans="1:11" x14ac:dyDescent="0.3">
      <c r="A23" s="11"/>
      <c r="B23" s="11"/>
      <c r="C23" s="11"/>
      <c r="D23" s="11"/>
      <c r="E23" s="11"/>
      <c r="F23" s="11"/>
      <c r="G23" s="14"/>
      <c r="H23" s="14"/>
      <c r="I23" s="14"/>
      <c r="J23" s="10"/>
      <c r="K23" s="15"/>
    </row>
    <row r="24" spans="1:11" x14ac:dyDescent="0.3">
      <c r="A24" s="11"/>
      <c r="B24" s="11"/>
      <c r="C24" s="11"/>
      <c r="D24" s="11"/>
      <c r="E24" s="11"/>
      <c r="F24" s="11"/>
      <c r="G24" s="14"/>
      <c r="H24" s="14"/>
      <c r="I24" s="14"/>
      <c r="J24" s="10"/>
      <c r="K24" s="15"/>
    </row>
    <row r="25" spans="1:11" x14ac:dyDescent="0.3">
      <c r="A25" s="11"/>
      <c r="B25" s="11"/>
      <c r="C25" s="11"/>
      <c r="D25" s="11"/>
      <c r="E25" s="11"/>
      <c r="F25" s="11"/>
      <c r="G25" s="14"/>
      <c r="H25" s="14"/>
      <c r="I25" s="14"/>
      <c r="J25" s="10"/>
      <c r="K25" s="15"/>
    </row>
    <row r="26" spans="1:11" x14ac:dyDescent="0.3">
      <c r="A26" s="11"/>
      <c r="B26" s="11"/>
      <c r="C26" s="11"/>
      <c r="D26" s="11"/>
      <c r="E26" s="11"/>
      <c r="F26" s="11"/>
      <c r="G26" s="11"/>
      <c r="H26" s="11"/>
      <c r="I26" s="11"/>
      <c r="J26" s="11"/>
      <c r="K26" s="16"/>
    </row>
    <row r="27" spans="1:11" x14ac:dyDescent="0.3">
      <c r="A27" s="11"/>
      <c r="B27" s="11"/>
      <c r="C27" s="11"/>
      <c r="D27" s="11"/>
      <c r="E27" s="11"/>
      <c r="F27" s="11"/>
      <c r="G27" s="11"/>
      <c r="H27" s="11"/>
      <c r="I27" s="11"/>
      <c r="J27" s="11"/>
      <c r="K27" s="16"/>
    </row>
    <row r="28" spans="1:11" x14ac:dyDescent="0.3">
      <c r="A28" s="11"/>
      <c r="B28" s="11"/>
      <c r="C28" s="11"/>
      <c r="D28" s="11"/>
      <c r="E28" s="11"/>
      <c r="F28" s="11"/>
      <c r="G28" s="11"/>
      <c r="H28" s="11"/>
      <c r="I28" s="11"/>
      <c r="J28" s="11"/>
      <c r="K28" s="16"/>
    </row>
    <row r="29" spans="1:11" x14ac:dyDescent="0.3">
      <c r="A29" s="11"/>
      <c r="B29" s="11"/>
      <c r="C29" s="11"/>
      <c r="D29" s="11"/>
      <c r="E29" s="11"/>
      <c r="F29" s="11"/>
      <c r="G29" s="11"/>
      <c r="H29" s="11"/>
      <c r="I29" s="11"/>
      <c r="J29" s="11"/>
      <c r="K29" s="16"/>
    </row>
    <row r="30" spans="1:11" x14ac:dyDescent="0.3">
      <c r="A30" s="11"/>
      <c r="B30" s="11"/>
      <c r="C30" s="11"/>
      <c r="D30" s="11"/>
      <c r="E30" s="11"/>
      <c r="F30" s="11"/>
      <c r="G30" s="11"/>
      <c r="H30" s="11"/>
      <c r="I30" s="11"/>
      <c r="J30" s="11"/>
      <c r="K30" s="16"/>
    </row>
    <row r="31" spans="1:11" x14ac:dyDescent="0.3">
      <c r="A31" s="11"/>
      <c r="B31" s="11"/>
      <c r="C31" s="11"/>
      <c r="D31" s="11"/>
      <c r="E31" s="11"/>
      <c r="F31" s="11"/>
      <c r="G31" s="11"/>
      <c r="H31" s="11"/>
      <c r="I31" s="11"/>
      <c r="J31" s="11"/>
      <c r="K31" s="16"/>
    </row>
    <row r="32" spans="1:11" x14ac:dyDescent="0.3">
      <c r="A32" s="11"/>
      <c r="B32" s="11"/>
      <c r="C32" s="11"/>
      <c r="D32" s="11"/>
      <c r="E32" s="11"/>
      <c r="F32" s="11"/>
      <c r="G32" s="11"/>
      <c r="H32" s="11"/>
      <c r="I32" s="11"/>
      <c r="J32" s="11"/>
      <c r="K32" s="16"/>
    </row>
    <row r="33" spans="1:11" x14ac:dyDescent="0.3">
      <c r="A33" s="11"/>
      <c r="B33" s="11"/>
      <c r="C33" s="11"/>
      <c r="D33" s="11"/>
      <c r="E33" s="11"/>
      <c r="F33" s="11"/>
      <c r="G33" s="11"/>
      <c r="H33" s="11"/>
      <c r="I33" s="11"/>
      <c r="J33" s="11"/>
      <c r="K33" s="16"/>
    </row>
    <row r="34" spans="1:11" x14ac:dyDescent="0.3">
      <c r="A34" s="11"/>
      <c r="B34" s="11"/>
      <c r="C34" s="11"/>
      <c r="D34" s="11"/>
      <c r="E34" s="11"/>
      <c r="F34" s="11"/>
      <c r="G34" s="11"/>
      <c r="H34" s="11"/>
      <c r="I34" s="11"/>
      <c r="J34" s="11"/>
      <c r="K34" s="16"/>
    </row>
    <row r="35" spans="1:11" x14ac:dyDescent="0.3">
      <c r="A35" s="11"/>
      <c r="B35" s="11"/>
      <c r="C35" s="11"/>
      <c r="D35" s="11"/>
      <c r="E35" s="11"/>
      <c r="F35" s="11"/>
      <c r="G35" s="11"/>
      <c r="H35" s="11"/>
      <c r="I35" s="11"/>
      <c r="J35" s="11"/>
      <c r="K35" s="16"/>
    </row>
  </sheetData>
  <conditionalFormatting sqref="A3:I35">
    <cfRule type="expression" dxfId="27" priority="1">
      <formula>$F3="d"</formula>
    </cfRule>
    <cfRule type="expression" dxfId="26" priority="2">
      <formula>$F3="m"</formula>
    </cfRule>
  </conditionalFormatting>
  <conditionalFormatting sqref="A3:K35">
    <cfRule type="expression" dxfId="25" priority="3">
      <formula>$F3="v"</formula>
    </cfRule>
    <cfRule type="expression" dxfId="24" priority="4">
      <formula>$F3="no"</formula>
    </cfRule>
  </conditionalFormatting>
  <printOptions horizontalCentered="1"/>
  <pageMargins left="0.7" right="0.2" top="0.5" bottom="0.2" header="0.05" footer="0.3"/>
  <pageSetup orientation="landscape" r:id="rId1"/>
  <headerFooter>
    <oddHeader>&amp;L&amp;A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E1A0-700F-4123-9C23-228449AACCFF}">
  <dimension ref="A1:P500"/>
  <sheetViews>
    <sheetView workbookViewId="0">
      <selection activeCell="E1" sqref="E1:J1"/>
    </sheetView>
  </sheetViews>
  <sheetFormatPr defaultRowHeight="14.4" x14ac:dyDescent="0.3"/>
  <cols>
    <col min="2" max="2" width="17.109375" customWidth="1"/>
    <col min="4" max="4" width="15.21875" customWidth="1"/>
    <col min="5" max="5" width="23" customWidth="1"/>
    <col min="6" max="6" width="12.77734375" customWidth="1"/>
    <col min="7" max="7" width="13.88671875" customWidth="1"/>
  </cols>
  <sheetData>
    <row r="1" spans="1:16" x14ac:dyDescent="0.3">
      <c r="E1">
        <f>COUNTA(A3:A1000)</f>
        <v>498</v>
      </c>
      <c r="F1">
        <f>E1/3</f>
        <v>166</v>
      </c>
      <c r="G1">
        <v>166</v>
      </c>
      <c r="J1">
        <f>COUNTIF(J3:J500,"Yes")</f>
        <v>204</v>
      </c>
    </row>
    <row r="2" spans="1:16" x14ac:dyDescent="0.3">
      <c r="A2" t="s">
        <v>1400</v>
      </c>
      <c r="B2" t="s">
        <v>1401</v>
      </c>
      <c r="C2" t="s">
        <v>1402</v>
      </c>
      <c r="D2" t="s">
        <v>1403</v>
      </c>
      <c r="E2" t="s">
        <v>1279</v>
      </c>
      <c r="F2" t="s">
        <v>1404</v>
      </c>
      <c r="G2" t="s">
        <v>1405</v>
      </c>
      <c r="H2" t="s">
        <v>1406</v>
      </c>
      <c r="I2" t="s">
        <v>1407</v>
      </c>
      <c r="J2" t="s">
        <v>1408</v>
      </c>
      <c r="K2" t="s">
        <v>1409</v>
      </c>
      <c r="L2" t="s">
        <v>1280</v>
      </c>
      <c r="M2" t="s">
        <v>1410</v>
      </c>
      <c r="N2" t="s">
        <v>1411</v>
      </c>
      <c r="O2" t="s">
        <v>1412</v>
      </c>
      <c r="P2" t="s">
        <v>1413</v>
      </c>
    </row>
    <row r="3" spans="1:16" x14ac:dyDescent="0.3">
      <c r="A3" t="s">
        <v>1527</v>
      </c>
      <c r="B3" t="s">
        <v>1528</v>
      </c>
      <c r="C3" t="s">
        <v>1529</v>
      </c>
      <c r="D3" t="s">
        <v>1530</v>
      </c>
      <c r="E3" t="s">
        <v>36</v>
      </c>
      <c r="F3" t="s">
        <v>37</v>
      </c>
      <c r="G3" t="s">
        <v>38</v>
      </c>
      <c r="H3" t="s">
        <v>1531</v>
      </c>
      <c r="I3" t="s">
        <v>20</v>
      </c>
      <c r="J3" t="s">
        <v>17</v>
      </c>
      <c r="K3" t="s">
        <v>1532</v>
      </c>
      <c r="L3" t="s">
        <v>39</v>
      </c>
      <c r="M3" t="s">
        <v>1533</v>
      </c>
      <c r="N3" t="s">
        <v>1534</v>
      </c>
      <c r="O3" t="s">
        <v>40</v>
      </c>
      <c r="P3" t="s">
        <v>1535</v>
      </c>
    </row>
    <row r="4" spans="1:16" x14ac:dyDescent="0.3">
      <c r="A4" t="s">
        <v>1527</v>
      </c>
      <c r="B4" t="s">
        <v>2607</v>
      </c>
      <c r="C4" t="s">
        <v>1536</v>
      </c>
      <c r="D4" t="s">
        <v>1537</v>
      </c>
      <c r="E4" t="s">
        <v>41</v>
      </c>
      <c r="F4" t="s">
        <v>42</v>
      </c>
      <c r="G4" t="s">
        <v>43</v>
      </c>
      <c r="H4" t="s">
        <v>1531</v>
      </c>
      <c r="I4" t="s">
        <v>20</v>
      </c>
      <c r="J4" t="s">
        <v>17</v>
      </c>
      <c r="K4" t="s">
        <v>1532</v>
      </c>
      <c r="L4" t="s">
        <v>39</v>
      </c>
      <c r="M4" t="s">
        <v>1533</v>
      </c>
      <c r="N4" t="s">
        <v>1534</v>
      </c>
      <c r="O4" t="s">
        <v>40</v>
      </c>
      <c r="P4" t="s">
        <v>1535</v>
      </c>
    </row>
    <row r="5" spans="1:16" x14ac:dyDescent="0.3">
      <c r="A5" t="s">
        <v>1527</v>
      </c>
      <c r="B5" t="s">
        <v>2607</v>
      </c>
      <c r="C5" t="s">
        <v>1538</v>
      </c>
      <c r="D5" t="s">
        <v>1539</v>
      </c>
      <c r="E5" t="s">
        <v>44</v>
      </c>
      <c r="F5" t="s">
        <v>45</v>
      </c>
      <c r="G5" t="s">
        <v>46</v>
      </c>
      <c r="H5" t="s">
        <v>1531</v>
      </c>
      <c r="I5" t="s">
        <v>20</v>
      </c>
      <c r="J5" t="s">
        <v>17</v>
      </c>
      <c r="K5" t="s">
        <v>1532</v>
      </c>
      <c r="L5" t="s">
        <v>39</v>
      </c>
      <c r="M5" t="s">
        <v>1540</v>
      </c>
      <c r="N5" t="s">
        <v>1534</v>
      </c>
      <c r="O5" t="s">
        <v>40</v>
      </c>
      <c r="P5" t="s">
        <v>1535</v>
      </c>
    </row>
    <row r="6" spans="1:16" x14ac:dyDescent="0.3">
      <c r="A6" t="s">
        <v>1527</v>
      </c>
      <c r="B6" t="s">
        <v>1541</v>
      </c>
      <c r="C6" t="s">
        <v>1542</v>
      </c>
      <c r="D6" t="s">
        <v>1543</v>
      </c>
      <c r="E6" t="s">
        <v>47</v>
      </c>
      <c r="F6" t="s">
        <v>48</v>
      </c>
      <c r="G6" t="s">
        <v>49</v>
      </c>
      <c r="H6" t="s">
        <v>1531</v>
      </c>
      <c r="I6" t="s">
        <v>20</v>
      </c>
      <c r="J6" t="s">
        <v>17</v>
      </c>
      <c r="K6" t="s">
        <v>1532</v>
      </c>
      <c r="L6" t="s">
        <v>39</v>
      </c>
      <c r="M6" t="s">
        <v>1540</v>
      </c>
      <c r="N6" t="s">
        <v>1534</v>
      </c>
      <c r="O6" t="s">
        <v>40</v>
      </c>
      <c r="P6" t="s">
        <v>1535</v>
      </c>
    </row>
    <row r="7" spans="1:16" x14ac:dyDescent="0.3">
      <c r="A7" t="s">
        <v>1527</v>
      </c>
      <c r="B7" t="s">
        <v>2608</v>
      </c>
      <c r="C7" t="s">
        <v>1544</v>
      </c>
      <c r="D7" t="s">
        <v>1545</v>
      </c>
      <c r="E7" t="s">
        <v>50</v>
      </c>
      <c r="F7" t="s">
        <v>51</v>
      </c>
      <c r="G7" t="s">
        <v>52</v>
      </c>
      <c r="H7" t="s">
        <v>1531</v>
      </c>
      <c r="I7" t="s">
        <v>20</v>
      </c>
      <c r="J7" t="s">
        <v>17</v>
      </c>
      <c r="K7" t="s">
        <v>1532</v>
      </c>
      <c r="L7" t="s">
        <v>39</v>
      </c>
      <c r="M7" t="s">
        <v>1540</v>
      </c>
      <c r="N7" t="s">
        <v>1534</v>
      </c>
      <c r="O7" t="s">
        <v>40</v>
      </c>
      <c r="P7" t="s">
        <v>1535</v>
      </c>
    </row>
    <row r="8" spans="1:16" x14ac:dyDescent="0.3">
      <c r="A8" t="s">
        <v>1527</v>
      </c>
      <c r="B8" t="s">
        <v>2609</v>
      </c>
      <c r="C8" t="s">
        <v>1546</v>
      </c>
      <c r="D8" t="s">
        <v>1547</v>
      </c>
      <c r="E8" t="s">
        <v>53</v>
      </c>
      <c r="F8" t="s">
        <v>54</v>
      </c>
      <c r="G8" t="s">
        <v>55</v>
      </c>
      <c r="H8" t="s">
        <v>1531</v>
      </c>
      <c r="I8" t="s">
        <v>16</v>
      </c>
      <c r="J8" t="s">
        <v>17</v>
      </c>
      <c r="K8" t="s">
        <v>1532</v>
      </c>
      <c r="L8" t="s">
        <v>39</v>
      </c>
      <c r="M8" t="s">
        <v>1540</v>
      </c>
      <c r="N8" t="s">
        <v>1534</v>
      </c>
      <c r="O8" t="s">
        <v>40</v>
      </c>
      <c r="P8" t="s">
        <v>1535</v>
      </c>
    </row>
    <row r="9" spans="1:16" x14ac:dyDescent="0.3">
      <c r="A9" t="s">
        <v>1527</v>
      </c>
      <c r="B9" t="s">
        <v>2607</v>
      </c>
      <c r="C9" t="s">
        <v>1548</v>
      </c>
      <c r="D9" t="s">
        <v>1549</v>
      </c>
      <c r="E9" t="s">
        <v>56</v>
      </c>
      <c r="F9" t="s">
        <v>57</v>
      </c>
      <c r="G9" t="s">
        <v>58</v>
      </c>
      <c r="H9" t="s">
        <v>1531</v>
      </c>
      <c r="I9" t="s">
        <v>16</v>
      </c>
      <c r="J9" t="s">
        <v>17</v>
      </c>
      <c r="K9" t="s">
        <v>1532</v>
      </c>
      <c r="L9" t="s">
        <v>39</v>
      </c>
      <c r="M9" t="s">
        <v>1540</v>
      </c>
      <c r="N9" t="s">
        <v>1534</v>
      </c>
      <c r="O9" t="s">
        <v>40</v>
      </c>
      <c r="P9" t="s">
        <v>1535</v>
      </c>
    </row>
    <row r="10" spans="1:16" x14ac:dyDescent="0.3">
      <c r="A10" t="s">
        <v>1527</v>
      </c>
      <c r="B10" t="s">
        <v>1550</v>
      </c>
      <c r="C10" t="s">
        <v>1551</v>
      </c>
      <c r="D10" t="s">
        <v>1552</v>
      </c>
      <c r="E10" t="s">
        <v>59</v>
      </c>
      <c r="F10" t="s">
        <v>60</v>
      </c>
      <c r="G10" t="s">
        <v>61</v>
      </c>
      <c r="H10" t="s">
        <v>1531</v>
      </c>
      <c r="I10" t="s">
        <v>20</v>
      </c>
      <c r="J10" t="s">
        <v>17</v>
      </c>
      <c r="K10" t="s">
        <v>1532</v>
      </c>
      <c r="L10" t="s">
        <v>39</v>
      </c>
      <c r="M10" t="s">
        <v>1540</v>
      </c>
      <c r="N10" t="s">
        <v>1534</v>
      </c>
      <c r="O10" t="s">
        <v>40</v>
      </c>
      <c r="P10" t="s">
        <v>1535</v>
      </c>
    </row>
    <row r="11" spans="1:16" x14ac:dyDescent="0.3">
      <c r="A11" t="s">
        <v>1527</v>
      </c>
      <c r="B11" t="s">
        <v>2609</v>
      </c>
      <c r="C11" t="s">
        <v>1553</v>
      </c>
      <c r="D11" t="s">
        <v>1554</v>
      </c>
      <c r="E11" t="s">
        <v>62</v>
      </c>
      <c r="F11" t="s">
        <v>63</v>
      </c>
      <c r="G11" t="s">
        <v>64</v>
      </c>
      <c r="H11" t="s">
        <v>1531</v>
      </c>
      <c r="I11" t="s">
        <v>20</v>
      </c>
      <c r="J11" t="s">
        <v>17</v>
      </c>
      <c r="K11" t="s">
        <v>1532</v>
      </c>
      <c r="L11" t="s">
        <v>39</v>
      </c>
      <c r="M11" t="s">
        <v>1540</v>
      </c>
      <c r="N11" t="s">
        <v>1534</v>
      </c>
      <c r="O11" t="s">
        <v>40</v>
      </c>
      <c r="P11" t="s">
        <v>1535</v>
      </c>
    </row>
    <row r="12" spans="1:16" x14ac:dyDescent="0.3">
      <c r="A12" t="s">
        <v>1527</v>
      </c>
      <c r="B12" t="s">
        <v>2609</v>
      </c>
      <c r="C12" t="s">
        <v>1555</v>
      </c>
      <c r="D12" t="s">
        <v>1556</v>
      </c>
      <c r="E12" t="s">
        <v>65</v>
      </c>
      <c r="F12" t="s">
        <v>66</v>
      </c>
      <c r="G12" t="s">
        <v>67</v>
      </c>
      <c r="H12" t="s">
        <v>1531</v>
      </c>
      <c r="I12" t="s">
        <v>20</v>
      </c>
      <c r="J12" t="s">
        <v>17</v>
      </c>
      <c r="K12" t="s">
        <v>1532</v>
      </c>
      <c r="L12" t="s">
        <v>39</v>
      </c>
      <c r="M12" t="s">
        <v>1540</v>
      </c>
      <c r="N12" t="s">
        <v>1534</v>
      </c>
      <c r="O12" t="s">
        <v>40</v>
      </c>
      <c r="P12" t="s">
        <v>1535</v>
      </c>
    </row>
    <row r="13" spans="1:16" x14ac:dyDescent="0.3">
      <c r="A13" t="s">
        <v>1527</v>
      </c>
      <c r="B13" t="s">
        <v>1557</v>
      </c>
      <c r="D13" t="s">
        <v>1558</v>
      </c>
      <c r="E13" t="s">
        <v>68</v>
      </c>
      <c r="F13" t="s">
        <v>69</v>
      </c>
      <c r="G13" t="s">
        <v>70</v>
      </c>
      <c r="H13" t="s">
        <v>1531</v>
      </c>
      <c r="I13" t="s">
        <v>16</v>
      </c>
      <c r="J13" t="s">
        <v>18</v>
      </c>
      <c r="K13" t="s">
        <v>1559</v>
      </c>
      <c r="L13" t="s">
        <v>550</v>
      </c>
      <c r="M13" t="s">
        <v>1560</v>
      </c>
      <c r="N13" t="s">
        <v>1534</v>
      </c>
      <c r="O13" t="s">
        <v>24</v>
      </c>
      <c r="P13" t="s">
        <v>1535</v>
      </c>
    </row>
    <row r="14" spans="1:16" x14ac:dyDescent="0.3">
      <c r="A14" t="s">
        <v>1527</v>
      </c>
      <c r="B14" t="s">
        <v>1561</v>
      </c>
      <c r="C14" t="s">
        <v>1562</v>
      </c>
      <c r="D14" t="s">
        <v>1563</v>
      </c>
      <c r="E14" t="s">
        <v>1436</v>
      </c>
      <c r="F14" t="s">
        <v>1437</v>
      </c>
      <c r="G14" t="s">
        <v>1438</v>
      </c>
      <c r="H14" t="s">
        <v>1564</v>
      </c>
      <c r="I14" t="s">
        <v>20</v>
      </c>
      <c r="J14" t="s">
        <v>18</v>
      </c>
      <c r="K14" t="s">
        <v>1565</v>
      </c>
      <c r="L14" t="s">
        <v>1441</v>
      </c>
      <c r="M14" t="s">
        <v>1566</v>
      </c>
      <c r="N14" t="s">
        <v>1567</v>
      </c>
      <c r="O14" t="s">
        <v>1435</v>
      </c>
      <c r="P14" t="s">
        <v>1535</v>
      </c>
    </row>
    <row r="15" spans="1:16" x14ac:dyDescent="0.3">
      <c r="A15" t="s">
        <v>1527</v>
      </c>
      <c r="B15">
        <v>44728</v>
      </c>
      <c r="D15" t="s">
        <v>1568</v>
      </c>
      <c r="E15" t="s">
        <v>71</v>
      </c>
      <c r="F15" t="s">
        <v>2610</v>
      </c>
      <c r="G15" t="s">
        <v>2611</v>
      </c>
      <c r="H15" t="s">
        <v>1531</v>
      </c>
      <c r="I15" t="s">
        <v>16</v>
      </c>
      <c r="J15" t="s">
        <v>18</v>
      </c>
      <c r="K15" t="s">
        <v>1569</v>
      </c>
      <c r="L15" t="s">
        <v>72</v>
      </c>
      <c r="M15" t="s">
        <v>1570</v>
      </c>
      <c r="N15" t="s">
        <v>1534</v>
      </c>
      <c r="O15" t="s">
        <v>1571</v>
      </c>
      <c r="P15" t="s">
        <v>1535</v>
      </c>
    </row>
    <row r="16" spans="1:16" x14ac:dyDescent="0.3">
      <c r="A16" t="s">
        <v>1527</v>
      </c>
      <c r="B16" t="s">
        <v>1572</v>
      </c>
      <c r="D16" t="s">
        <v>1573</v>
      </c>
      <c r="E16" t="s">
        <v>73</v>
      </c>
      <c r="F16" t="s">
        <v>1574</v>
      </c>
      <c r="G16" t="s">
        <v>1575</v>
      </c>
      <c r="H16" t="s">
        <v>1531</v>
      </c>
      <c r="I16" t="s">
        <v>16</v>
      </c>
      <c r="J16" t="s">
        <v>18</v>
      </c>
      <c r="K16" t="s">
        <v>1569</v>
      </c>
      <c r="L16" t="s">
        <v>72</v>
      </c>
      <c r="M16" t="s">
        <v>1570</v>
      </c>
      <c r="N16" t="s">
        <v>1534</v>
      </c>
      <c r="O16" t="s">
        <v>1571</v>
      </c>
      <c r="P16" t="s">
        <v>1535</v>
      </c>
    </row>
    <row r="17" spans="1:16" x14ac:dyDescent="0.3">
      <c r="A17" t="s">
        <v>1527</v>
      </c>
      <c r="B17" t="s">
        <v>1576</v>
      </c>
      <c r="D17" t="s">
        <v>1577</v>
      </c>
      <c r="E17" t="s">
        <v>75</v>
      </c>
      <c r="F17" t="s">
        <v>1578</v>
      </c>
      <c r="G17" t="s">
        <v>1579</v>
      </c>
      <c r="H17" t="s">
        <v>1531</v>
      </c>
      <c r="I17" t="s">
        <v>16</v>
      </c>
      <c r="J17" t="s">
        <v>17</v>
      </c>
      <c r="K17" t="s">
        <v>1569</v>
      </c>
      <c r="L17" t="s">
        <v>72</v>
      </c>
      <c r="M17" t="s">
        <v>1570</v>
      </c>
      <c r="N17" t="s">
        <v>1534</v>
      </c>
      <c r="O17" t="s">
        <v>1571</v>
      </c>
      <c r="P17" t="s">
        <v>1535</v>
      </c>
    </row>
    <row r="18" spans="1:16" x14ac:dyDescent="0.3">
      <c r="A18" t="s">
        <v>1527</v>
      </c>
      <c r="C18" t="s">
        <v>2612</v>
      </c>
      <c r="D18" t="s">
        <v>2613</v>
      </c>
      <c r="E18" t="s">
        <v>2614</v>
      </c>
      <c r="F18" t="s">
        <v>2615</v>
      </c>
      <c r="G18" t="s">
        <v>2616</v>
      </c>
      <c r="H18" t="s">
        <v>1564</v>
      </c>
      <c r="I18" t="s">
        <v>20</v>
      </c>
      <c r="J18" t="s">
        <v>18</v>
      </c>
      <c r="K18" t="s">
        <v>1632</v>
      </c>
      <c r="L18" t="s">
        <v>211</v>
      </c>
      <c r="M18" t="s">
        <v>2617</v>
      </c>
      <c r="N18" t="s">
        <v>1567</v>
      </c>
      <c r="P18" t="s">
        <v>1535</v>
      </c>
    </row>
    <row r="19" spans="1:16" x14ac:dyDescent="0.3">
      <c r="A19" t="s">
        <v>1527</v>
      </c>
      <c r="C19" t="s">
        <v>2618</v>
      </c>
      <c r="D19" t="s">
        <v>2619</v>
      </c>
      <c r="E19" t="s">
        <v>2620</v>
      </c>
      <c r="F19" t="s">
        <v>2621</v>
      </c>
      <c r="G19" t="s">
        <v>2622</v>
      </c>
      <c r="H19" t="s">
        <v>1564</v>
      </c>
      <c r="I19" t="s">
        <v>20</v>
      </c>
      <c r="J19" t="s">
        <v>18</v>
      </c>
      <c r="K19" t="s">
        <v>1532</v>
      </c>
      <c r="L19" t="s">
        <v>841</v>
      </c>
      <c r="M19" t="s">
        <v>2617</v>
      </c>
      <c r="N19" t="s">
        <v>1567</v>
      </c>
      <c r="P19" t="s">
        <v>1535</v>
      </c>
    </row>
    <row r="20" spans="1:16" x14ac:dyDescent="0.3">
      <c r="A20" t="s">
        <v>1527</v>
      </c>
      <c r="C20" t="s">
        <v>2623</v>
      </c>
      <c r="D20" t="s">
        <v>2624</v>
      </c>
      <c r="E20" t="s">
        <v>2625</v>
      </c>
      <c r="F20" t="s">
        <v>2626</v>
      </c>
      <c r="G20" t="s">
        <v>2627</v>
      </c>
      <c r="H20" t="s">
        <v>1564</v>
      </c>
      <c r="I20" t="s">
        <v>20</v>
      </c>
      <c r="J20" t="s">
        <v>18</v>
      </c>
      <c r="K20" t="s">
        <v>1559</v>
      </c>
      <c r="L20" t="s">
        <v>550</v>
      </c>
      <c r="M20" t="s">
        <v>2617</v>
      </c>
      <c r="N20" t="s">
        <v>1567</v>
      </c>
      <c r="P20" t="s">
        <v>1535</v>
      </c>
    </row>
    <row r="21" spans="1:16" x14ac:dyDescent="0.3">
      <c r="A21" t="s">
        <v>1527</v>
      </c>
      <c r="C21" t="s">
        <v>2628</v>
      </c>
      <c r="D21" t="s">
        <v>2629</v>
      </c>
      <c r="E21" t="s">
        <v>2630</v>
      </c>
      <c r="F21" t="s">
        <v>2631</v>
      </c>
      <c r="G21" t="s">
        <v>2632</v>
      </c>
      <c r="H21" t="s">
        <v>1564</v>
      </c>
      <c r="I21" t="s">
        <v>20</v>
      </c>
      <c r="J21" t="s">
        <v>18</v>
      </c>
      <c r="K21" t="s">
        <v>1532</v>
      </c>
      <c r="L21" t="s">
        <v>476</v>
      </c>
      <c r="M21" t="s">
        <v>2617</v>
      </c>
      <c r="N21" t="s">
        <v>1567</v>
      </c>
      <c r="P21" t="s">
        <v>1535</v>
      </c>
    </row>
    <row r="22" spans="1:16" x14ac:dyDescent="0.3">
      <c r="A22" t="s">
        <v>1527</v>
      </c>
      <c r="C22" t="s">
        <v>2633</v>
      </c>
      <c r="D22" t="s">
        <v>2634</v>
      </c>
      <c r="E22" t="s">
        <v>2635</v>
      </c>
      <c r="F22" t="s">
        <v>2636</v>
      </c>
      <c r="G22" t="s">
        <v>2637</v>
      </c>
      <c r="H22" t="s">
        <v>1564</v>
      </c>
      <c r="I22" t="s">
        <v>20</v>
      </c>
      <c r="J22" t="s">
        <v>18</v>
      </c>
      <c r="K22" t="s">
        <v>2110</v>
      </c>
      <c r="L22" t="s">
        <v>72</v>
      </c>
      <c r="M22" t="s">
        <v>2617</v>
      </c>
      <c r="N22" t="s">
        <v>1567</v>
      </c>
      <c r="P22" t="s">
        <v>1535</v>
      </c>
    </row>
    <row r="23" spans="1:16" x14ac:dyDescent="0.3">
      <c r="A23" t="s">
        <v>1527</v>
      </c>
      <c r="B23" t="s">
        <v>2638</v>
      </c>
      <c r="D23" t="s">
        <v>1580</v>
      </c>
      <c r="E23" t="s">
        <v>78</v>
      </c>
      <c r="F23" t="s">
        <v>79</v>
      </c>
      <c r="G23" t="s">
        <v>80</v>
      </c>
      <c r="H23" t="s">
        <v>1531</v>
      </c>
      <c r="I23" t="s">
        <v>16</v>
      </c>
      <c r="J23" t="s">
        <v>17</v>
      </c>
      <c r="K23" t="s">
        <v>1559</v>
      </c>
      <c r="L23" t="s">
        <v>550</v>
      </c>
      <c r="M23" t="s">
        <v>2639</v>
      </c>
      <c r="N23" t="s">
        <v>1534</v>
      </c>
      <c r="O23" t="s">
        <v>21</v>
      </c>
      <c r="P23" t="s">
        <v>1535</v>
      </c>
    </row>
    <row r="24" spans="1:16" x14ac:dyDescent="0.3">
      <c r="A24" t="s">
        <v>1527</v>
      </c>
      <c r="B24" t="s">
        <v>2638</v>
      </c>
      <c r="D24" t="s">
        <v>1581</v>
      </c>
      <c r="E24" t="s">
        <v>81</v>
      </c>
      <c r="F24" t="s">
        <v>82</v>
      </c>
      <c r="G24" t="s">
        <v>83</v>
      </c>
      <c r="H24" t="s">
        <v>1531</v>
      </c>
      <c r="I24" t="s">
        <v>16</v>
      </c>
      <c r="J24" t="s">
        <v>17</v>
      </c>
      <c r="K24" t="s">
        <v>1559</v>
      </c>
      <c r="L24" t="s">
        <v>550</v>
      </c>
      <c r="M24" t="s">
        <v>2639</v>
      </c>
      <c r="N24" t="s">
        <v>1534</v>
      </c>
      <c r="O24" t="s">
        <v>21</v>
      </c>
      <c r="P24" t="s">
        <v>1535</v>
      </c>
    </row>
    <row r="25" spans="1:16" x14ac:dyDescent="0.3">
      <c r="A25" t="s">
        <v>1527</v>
      </c>
      <c r="B25" t="s">
        <v>1582</v>
      </c>
      <c r="D25" t="s">
        <v>1583</v>
      </c>
      <c r="E25" t="s">
        <v>84</v>
      </c>
      <c r="F25" t="s">
        <v>85</v>
      </c>
      <c r="G25" t="s">
        <v>86</v>
      </c>
      <c r="H25" t="s">
        <v>1531</v>
      </c>
      <c r="I25" t="s">
        <v>16</v>
      </c>
      <c r="J25" t="s">
        <v>17</v>
      </c>
      <c r="K25" t="s">
        <v>1559</v>
      </c>
      <c r="L25" t="s">
        <v>87</v>
      </c>
      <c r="M25" t="s">
        <v>2640</v>
      </c>
      <c r="N25" t="s">
        <v>1534</v>
      </c>
      <c r="O25" t="s">
        <v>88</v>
      </c>
      <c r="P25" t="s">
        <v>1535</v>
      </c>
    </row>
    <row r="26" spans="1:16" x14ac:dyDescent="0.3">
      <c r="A26" t="s">
        <v>1527</v>
      </c>
      <c r="B26" t="s">
        <v>1557</v>
      </c>
      <c r="D26" t="s">
        <v>1584</v>
      </c>
      <c r="E26" t="s">
        <v>89</v>
      </c>
      <c r="F26" t="s">
        <v>90</v>
      </c>
      <c r="G26" t="s">
        <v>91</v>
      </c>
      <c r="H26" t="s">
        <v>1531</v>
      </c>
      <c r="I26" t="s">
        <v>16</v>
      </c>
      <c r="J26" t="s">
        <v>18</v>
      </c>
      <c r="K26" t="s">
        <v>1559</v>
      </c>
      <c r="L26" t="s">
        <v>550</v>
      </c>
      <c r="M26" t="s">
        <v>1585</v>
      </c>
      <c r="N26" t="s">
        <v>1534</v>
      </c>
      <c r="O26" t="s">
        <v>23</v>
      </c>
      <c r="P26" t="s">
        <v>1535</v>
      </c>
    </row>
    <row r="27" spans="1:16" x14ac:dyDescent="0.3">
      <c r="A27" t="s">
        <v>1527</v>
      </c>
      <c r="B27" t="s">
        <v>2641</v>
      </c>
      <c r="D27" t="s">
        <v>1586</v>
      </c>
      <c r="E27" t="s">
        <v>92</v>
      </c>
      <c r="F27" t="s">
        <v>1587</v>
      </c>
      <c r="G27" t="s">
        <v>1588</v>
      </c>
      <c r="H27" t="s">
        <v>1531</v>
      </c>
      <c r="I27" t="s">
        <v>16</v>
      </c>
      <c r="J27" t="s">
        <v>17</v>
      </c>
      <c r="K27" t="s">
        <v>1569</v>
      </c>
      <c r="L27" t="s">
        <v>72</v>
      </c>
      <c r="M27" t="s">
        <v>1570</v>
      </c>
      <c r="N27" t="s">
        <v>1534</v>
      </c>
      <c r="O27" t="s">
        <v>1589</v>
      </c>
      <c r="P27" t="s">
        <v>1535</v>
      </c>
    </row>
    <row r="28" spans="1:16" x14ac:dyDescent="0.3">
      <c r="A28" t="s">
        <v>1527</v>
      </c>
      <c r="B28" t="s">
        <v>2642</v>
      </c>
      <c r="D28" t="s">
        <v>1590</v>
      </c>
      <c r="E28" t="s">
        <v>93</v>
      </c>
      <c r="F28" t="s">
        <v>94</v>
      </c>
      <c r="G28" t="s">
        <v>95</v>
      </c>
      <c r="H28" t="s">
        <v>1531</v>
      </c>
      <c r="I28" t="s">
        <v>16</v>
      </c>
      <c r="J28" t="s">
        <v>17</v>
      </c>
      <c r="K28" t="s">
        <v>1569</v>
      </c>
      <c r="L28" t="s">
        <v>96</v>
      </c>
      <c r="M28" t="s">
        <v>1591</v>
      </c>
      <c r="N28" t="s">
        <v>1534</v>
      </c>
      <c r="O28" t="s">
        <v>24</v>
      </c>
      <c r="P28" t="s">
        <v>1535</v>
      </c>
    </row>
    <row r="29" spans="1:16" x14ac:dyDescent="0.3">
      <c r="A29" t="s">
        <v>1527</v>
      </c>
      <c r="B29" t="s">
        <v>2642</v>
      </c>
      <c r="D29" t="s">
        <v>1592</v>
      </c>
      <c r="E29" t="s">
        <v>97</v>
      </c>
      <c r="F29" t="s">
        <v>98</v>
      </c>
      <c r="G29" t="s">
        <v>99</v>
      </c>
      <c r="H29" t="s">
        <v>1531</v>
      </c>
      <c r="I29" t="s">
        <v>16</v>
      </c>
      <c r="J29" t="s">
        <v>17</v>
      </c>
      <c r="K29" t="s">
        <v>1569</v>
      </c>
      <c r="L29" t="s">
        <v>96</v>
      </c>
      <c r="M29" t="s">
        <v>1591</v>
      </c>
      <c r="N29" t="s">
        <v>1534</v>
      </c>
      <c r="O29" t="s">
        <v>24</v>
      </c>
      <c r="P29" t="s">
        <v>1535</v>
      </c>
    </row>
    <row r="30" spans="1:16" x14ac:dyDescent="0.3">
      <c r="A30" t="s">
        <v>1527</v>
      </c>
      <c r="B30" t="s">
        <v>2642</v>
      </c>
      <c r="D30" t="s">
        <v>1594</v>
      </c>
      <c r="E30" t="s">
        <v>100</v>
      </c>
      <c r="F30" t="s">
        <v>101</v>
      </c>
      <c r="G30" t="s">
        <v>102</v>
      </c>
      <c r="H30" t="s">
        <v>1531</v>
      </c>
      <c r="I30" t="s">
        <v>16</v>
      </c>
      <c r="J30" t="s">
        <v>17</v>
      </c>
      <c r="K30" t="s">
        <v>1569</v>
      </c>
      <c r="L30" t="s">
        <v>96</v>
      </c>
      <c r="M30" t="s">
        <v>1591</v>
      </c>
      <c r="N30" t="s">
        <v>1534</v>
      </c>
      <c r="O30" t="s">
        <v>24</v>
      </c>
      <c r="P30" t="s">
        <v>1535</v>
      </c>
    </row>
    <row r="31" spans="1:16" x14ac:dyDescent="0.3">
      <c r="A31" t="s">
        <v>1527</v>
      </c>
      <c r="B31" t="s">
        <v>2643</v>
      </c>
      <c r="D31" t="s">
        <v>1595</v>
      </c>
      <c r="E31" t="s">
        <v>103</v>
      </c>
      <c r="F31" t="s">
        <v>104</v>
      </c>
      <c r="G31" t="s">
        <v>105</v>
      </c>
      <c r="H31" t="s">
        <v>1531</v>
      </c>
      <c r="I31" t="s">
        <v>16</v>
      </c>
      <c r="J31" t="s">
        <v>17</v>
      </c>
      <c r="K31" t="s">
        <v>1559</v>
      </c>
      <c r="L31" t="s">
        <v>550</v>
      </c>
      <c r="M31" t="s">
        <v>2639</v>
      </c>
      <c r="N31" t="s">
        <v>1534</v>
      </c>
      <c r="O31" t="s">
        <v>21</v>
      </c>
      <c r="P31" t="s">
        <v>1535</v>
      </c>
    </row>
    <row r="32" spans="1:16" x14ac:dyDescent="0.3">
      <c r="A32" t="s">
        <v>1527</v>
      </c>
      <c r="B32" t="s">
        <v>1596</v>
      </c>
      <c r="D32" t="s">
        <v>1597</v>
      </c>
      <c r="E32" t="s">
        <v>106</v>
      </c>
      <c r="F32" t="s">
        <v>107</v>
      </c>
      <c r="G32" t="s">
        <v>108</v>
      </c>
      <c r="H32" t="s">
        <v>1531</v>
      </c>
      <c r="I32" t="s">
        <v>20</v>
      </c>
      <c r="J32" t="s">
        <v>17</v>
      </c>
      <c r="K32" t="s">
        <v>1532</v>
      </c>
      <c r="L32" t="s">
        <v>109</v>
      </c>
      <c r="M32" t="s">
        <v>1598</v>
      </c>
      <c r="N32" t="s">
        <v>1534</v>
      </c>
      <c r="O32" t="s">
        <v>24</v>
      </c>
      <c r="P32" t="s">
        <v>1535</v>
      </c>
    </row>
    <row r="33" spans="1:16" x14ac:dyDescent="0.3">
      <c r="A33" t="s">
        <v>1527</v>
      </c>
      <c r="B33" t="s">
        <v>1596</v>
      </c>
      <c r="D33" t="s">
        <v>1599</v>
      </c>
      <c r="E33" t="s">
        <v>110</v>
      </c>
      <c r="F33" t="s">
        <v>111</v>
      </c>
      <c r="G33" t="s">
        <v>112</v>
      </c>
      <c r="H33" t="s">
        <v>1531</v>
      </c>
      <c r="I33" t="s">
        <v>20</v>
      </c>
      <c r="J33" t="s">
        <v>17</v>
      </c>
      <c r="K33" t="s">
        <v>1532</v>
      </c>
      <c r="L33" t="s">
        <v>109</v>
      </c>
      <c r="M33" t="s">
        <v>1598</v>
      </c>
      <c r="N33" t="s">
        <v>1534</v>
      </c>
      <c r="O33" t="s">
        <v>24</v>
      </c>
      <c r="P33" t="s">
        <v>1535</v>
      </c>
    </row>
    <row r="34" spans="1:16" x14ac:dyDescent="0.3">
      <c r="A34" t="s">
        <v>1527</v>
      </c>
      <c r="B34" t="s">
        <v>1596</v>
      </c>
      <c r="D34" t="s">
        <v>1600</v>
      </c>
      <c r="E34" t="s">
        <v>113</v>
      </c>
      <c r="F34" t="s">
        <v>114</v>
      </c>
      <c r="G34" t="s">
        <v>115</v>
      </c>
      <c r="H34" t="s">
        <v>1531</v>
      </c>
      <c r="I34" t="s">
        <v>20</v>
      </c>
      <c r="J34" t="s">
        <v>17</v>
      </c>
      <c r="K34" t="s">
        <v>1532</v>
      </c>
      <c r="L34" t="s">
        <v>109</v>
      </c>
      <c r="M34" t="s">
        <v>1598</v>
      </c>
      <c r="N34" t="s">
        <v>1534</v>
      </c>
      <c r="O34" t="s">
        <v>24</v>
      </c>
      <c r="P34" t="s">
        <v>1535</v>
      </c>
    </row>
    <row r="35" spans="1:16" x14ac:dyDescent="0.3">
      <c r="A35" t="s">
        <v>1527</v>
      </c>
      <c r="B35" t="s">
        <v>1601</v>
      </c>
      <c r="D35" t="s">
        <v>1602</v>
      </c>
      <c r="E35" t="s">
        <v>1603</v>
      </c>
      <c r="F35" t="s">
        <v>1604</v>
      </c>
      <c r="G35" t="s">
        <v>1605</v>
      </c>
      <c r="H35" t="s">
        <v>1531</v>
      </c>
      <c r="I35" t="s">
        <v>16</v>
      </c>
      <c r="J35" t="s">
        <v>17</v>
      </c>
      <c r="K35" t="s">
        <v>1569</v>
      </c>
      <c r="L35" t="s">
        <v>72</v>
      </c>
      <c r="M35" t="s">
        <v>1606</v>
      </c>
      <c r="N35" t="s">
        <v>1534</v>
      </c>
      <c r="O35" t="s">
        <v>1607</v>
      </c>
      <c r="P35" t="s">
        <v>1535</v>
      </c>
    </row>
    <row r="36" spans="1:16" x14ac:dyDescent="0.3">
      <c r="A36" t="s">
        <v>1527</v>
      </c>
      <c r="B36" t="s">
        <v>1608</v>
      </c>
      <c r="C36" t="s">
        <v>1609</v>
      </c>
      <c r="D36" t="s">
        <v>1610</v>
      </c>
      <c r="E36" t="s">
        <v>116</v>
      </c>
      <c r="F36" t="s">
        <v>117</v>
      </c>
      <c r="G36" t="s">
        <v>118</v>
      </c>
      <c r="H36" t="s">
        <v>1531</v>
      </c>
      <c r="I36" t="s">
        <v>20</v>
      </c>
      <c r="J36" t="s">
        <v>17</v>
      </c>
      <c r="K36" t="s">
        <v>1611</v>
      </c>
      <c r="L36" t="s">
        <v>119</v>
      </c>
      <c r="M36" t="s">
        <v>1612</v>
      </c>
      <c r="N36" t="s">
        <v>1534</v>
      </c>
      <c r="O36" t="s">
        <v>120</v>
      </c>
      <c r="P36" t="s">
        <v>1535</v>
      </c>
    </row>
    <row r="37" spans="1:16" x14ac:dyDescent="0.3">
      <c r="A37" t="s">
        <v>1527</v>
      </c>
      <c r="B37" t="s">
        <v>1613</v>
      </c>
      <c r="C37" t="s">
        <v>1614</v>
      </c>
      <c r="D37" t="s">
        <v>1615</v>
      </c>
      <c r="E37" t="s">
        <v>121</v>
      </c>
      <c r="F37" t="s">
        <v>122</v>
      </c>
      <c r="G37" t="s">
        <v>123</v>
      </c>
      <c r="H37" t="s">
        <v>1531</v>
      </c>
      <c r="I37" t="s">
        <v>20</v>
      </c>
      <c r="J37" t="s">
        <v>17</v>
      </c>
      <c r="K37" t="s">
        <v>1611</v>
      </c>
      <c r="L37" t="s">
        <v>119</v>
      </c>
      <c r="M37" t="s">
        <v>1612</v>
      </c>
      <c r="N37" t="s">
        <v>1534</v>
      </c>
      <c r="O37" t="s">
        <v>26</v>
      </c>
      <c r="P37" t="s">
        <v>1535</v>
      </c>
    </row>
    <row r="38" spans="1:16" x14ac:dyDescent="0.3">
      <c r="A38" t="s">
        <v>1527</v>
      </c>
      <c r="B38" t="s">
        <v>1613</v>
      </c>
      <c r="C38" t="s">
        <v>1616</v>
      </c>
      <c r="D38" t="s">
        <v>1617</v>
      </c>
      <c r="E38" t="s">
        <v>124</v>
      </c>
      <c r="F38" t="s">
        <v>125</v>
      </c>
      <c r="G38" t="s">
        <v>126</v>
      </c>
      <c r="H38" t="s">
        <v>1564</v>
      </c>
      <c r="I38" t="s">
        <v>20</v>
      </c>
      <c r="J38" t="s">
        <v>17</v>
      </c>
      <c r="K38" t="s">
        <v>1611</v>
      </c>
      <c r="L38" t="s">
        <v>119</v>
      </c>
      <c r="M38" t="s">
        <v>1612</v>
      </c>
      <c r="N38" t="s">
        <v>1534</v>
      </c>
      <c r="O38" t="s">
        <v>120</v>
      </c>
      <c r="P38" t="s">
        <v>1535</v>
      </c>
    </row>
    <row r="39" spans="1:16" x14ac:dyDescent="0.3">
      <c r="A39" t="s">
        <v>1527</v>
      </c>
      <c r="B39" t="s">
        <v>1541</v>
      </c>
      <c r="C39" t="s">
        <v>1618</v>
      </c>
      <c r="D39" t="s">
        <v>1619</v>
      </c>
      <c r="E39" t="s">
        <v>127</v>
      </c>
      <c r="F39" t="s">
        <v>128</v>
      </c>
      <c r="G39" t="s">
        <v>129</v>
      </c>
      <c r="H39" t="s">
        <v>1564</v>
      </c>
      <c r="I39" t="s">
        <v>20</v>
      </c>
      <c r="J39" t="s">
        <v>17</v>
      </c>
      <c r="K39" t="s">
        <v>1611</v>
      </c>
      <c r="L39" t="s">
        <v>119</v>
      </c>
      <c r="M39" t="s">
        <v>1612</v>
      </c>
      <c r="N39" t="s">
        <v>1534</v>
      </c>
      <c r="O39" t="s">
        <v>120</v>
      </c>
      <c r="P39" t="s">
        <v>1535</v>
      </c>
    </row>
    <row r="40" spans="1:16" x14ac:dyDescent="0.3">
      <c r="A40" t="s">
        <v>1527</v>
      </c>
      <c r="B40" t="s">
        <v>1613</v>
      </c>
      <c r="C40" t="s">
        <v>1620</v>
      </c>
      <c r="D40" t="s">
        <v>1621</v>
      </c>
      <c r="E40" t="s">
        <v>130</v>
      </c>
      <c r="F40" t="s">
        <v>131</v>
      </c>
      <c r="G40" t="s">
        <v>132</v>
      </c>
      <c r="H40" t="s">
        <v>1564</v>
      </c>
      <c r="I40" t="s">
        <v>20</v>
      </c>
      <c r="J40" t="s">
        <v>17</v>
      </c>
      <c r="K40" t="s">
        <v>1611</v>
      </c>
      <c r="L40" t="s">
        <v>119</v>
      </c>
      <c r="M40" t="s">
        <v>1612</v>
      </c>
      <c r="N40" t="s">
        <v>1534</v>
      </c>
      <c r="O40" t="s">
        <v>120</v>
      </c>
      <c r="P40" t="s">
        <v>1535</v>
      </c>
    </row>
    <row r="41" spans="1:16" x14ac:dyDescent="0.3">
      <c r="A41" t="s">
        <v>1527</v>
      </c>
      <c r="B41" t="s">
        <v>1613</v>
      </c>
      <c r="C41" t="s">
        <v>1622</v>
      </c>
      <c r="D41" t="s">
        <v>1623</v>
      </c>
      <c r="E41" t="s">
        <v>133</v>
      </c>
      <c r="F41" t="s">
        <v>134</v>
      </c>
      <c r="G41" t="s">
        <v>135</v>
      </c>
      <c r="H41" t="s">
        <v>1564</v>
      </c>
      <c r="I41" t="s">
        <v>20</v>
      </c>
      <c r="J41" t="s">
        <v>17</v>
      </c>
      <c r="K41" t="s">
        <v>1611</v>
      </c>
      <c r="L41" t="s">
        <v>119</v>
      </c>
      <c r="M41" t="s">
        <v>1612</v>
      </c>
      <c r="N41" t="s">
        <v>1534</v>
      </c>
      <c r="O41" t="s">
        <v>120</v>
      </c>
      <c r="P41" t="s">
        <v>1535</v>
      </c>
    </row>
    <row r="42" spans="1:16" x14ac:dyDescent="0.3">
      <c r="A42" t="s">
        <v>1527</v>
      </c>
      <c r="B42" t="s">
        <v>2644</v>
      </c>
      <c r="D42" t="s">
        <v>1624</v>
      </c>
      <c r="E42" t="s">
        <v>136</v>
      </c>
      <c r="F42" t="s">
        <v>137</v>
      </c>
      <c r="G42" t="s">
        <v>138</v>
      </c>
      <c r="H42" t="s">
        <v>1531</v>
      </c>
      <c r="I42" t="s">
        <v>16</v>
      </c>
      <c r="J42" t="s">
        <v>17</v>
      </c>
      <c r="K42" t="s">
        <v>1611</v>
      </c>
      <c r="L42" t="s">
        <v>119</v>
      </c>
      <c r="M42" t="s">
        <v>1612</v>
      </c>
      <c r="N42" t="s">
        <v>1534</v>
      </c>
      <c r="O42" t="s">
        <v>120</v>
      </c>
      <c r="P42" t="s">
        <v>1535</v>
      </c>
    </row>
    <row r="43" spans="1:16" x14ac:dyDescent="0.3">
      <c r="A43" t="s">
        <v>1527</v>
      </c>
      <c r="D43" t="s">
        <v>2645</v>
      </c>
      <c r="E43" t="s">
        <v>2646</v>
      </c>
      <c r="F43" t="s">
        <v>2647</v>
      </c>
      <c r="G43" t="s">
        <v>2648</v>
      </c>
      <c r="H43" t="s">
        <v>1531</v>
      </c>
      <c r="I43" t="s">
        <v>16</v>
      </c>
      <c r="J43" t="s">
        <v>18</v>
      </c>
      <c r="K43" t="s">
        <v>1532</v>
      </c>
      <c r="L43" t="s">
        <v>399</v>
      </c>
      <c r="M43" t="s">
        <v>1869</v>
      </c>
      <c r="N43" t="s">
        <v>1534</v>
      </c>
      <c r="O43" t="s">
        <v>2649</v>
      </c>
      <c r="P43" t="s">
        <v>1535</v>
      </c>
    </row>
    <row r="44" spans="1:16" x14ac:dyDescent="0.3">
      <c r="A44" t="s">
        <v>1527</v>
      </c>
      <c r="B44" t="s">
        <v>1625</v>
      </c>
      <c r="C44" t="s">
        <v>1626</v>
      </c>
      <c r="D44" t="s">
        <v>1627</v>
      </c>
      <c r="E44" t="s">
        <v>139</v>
      </c>
      <c r="F44" t="s">
        <v>140</v>
      </c>
      <c r="G44" t="s">
        <v>141</v>
      </c>
      <c r="H44" t="s">
        <v>1531</v>
      </c>
      <c r="I44" t="s">
        <v>16</v>
      </c>
      <c r="J44" t="s">
        <v>18</v>
      </c>
      <c r="K44" t="s">
        <v>1559</v>
      </c>
      <c r="L44" t="s">
        <v>550</v>
      </c>
      <c r="M44" t="s">
        <v>1628</v>
      </c>
      <c r="N44" t="s">
        <v>1534</v>
      </c>
      <c r="O44" t="s">
        <v>23</v>
      </c>
      <c r="P44" t="s">
        <v>1535</v>
      </c>
    </row>
    <row r="45" spans="1:16" x14ac:dyDescent="0.3">
      <c r="A45" t="s">
        <v>1527</v>
      </c>
      <c r="B45" t="s">
        <v>1629</v>
      </c>
      <c r="C45" t="s">
        <v>1630</v>
      </c>
      <c r="D45" t="s">
        <v>1631</v>
      </c>
      <c r="E45" t="s">
        <v>1443</v>
      </c>
      <c r="F45" t="s">
        <v>1444</v>
      </c>
      <c r="G45" t="s">
        <v>1445</v>
      </c>
      <c r="H45" t="s">
        <v>1564</v>
      </c>
      <c r="I45" t="s">
        <v>20</v>
      </c>
      <c r="J45" t="s">
        <v>17</v>
      </c>
      <c r="K45" t="s">
        <v>1632</v>
      </c>
      <c r="L45" t="s">
        <v>145</v>
      </c>
      <c r="M45" t="s">
        <v>1633</v>
      </c>
      <c r="N45" t="s">
        <v>1534</v>
      </c>
      <c r="O45" t="s">
        <v>1442</v>
      </c>
      <c r="P45" t="s">
        <v>1535</v>
      </c>
    </row>
    <row r="46" spans="1:16" x14ac:dyDescent="0.3">
      <c r="A46" t="s">
        <v>1527</v>
      </c>
      <c r="B46" t="s">
        <v>1634</v>
      </c>
      <c r="C46" t="s">
        <v>1635</v>
      </c>
      <c r="D46" t="s">
        <v>1636</v>
      </c>
      <c r="E46" t="s">
        <v>142</v>
      </c>
      <c r="F46" t="s">
        <v>143</v>
      </c>
      <c r="G46" t="s">
        <v>144</v>
      </c>
      <c r="H46" t="s">
        <v>1637</v>
      </c>
      <c r="I46" t="s">
        <v>20</v>
      </c>
      <c r="J46" t="s">
        <v>18</v>
      </c>
      <c r="K46" t="s">
        <v>1632</v>
      </c>
      <c r="L46" t="s">
        <v>145</v>
      </c>
      <c r="M46" t="s">
        <v>1638</v>
      </c>
      <c r="N46" t="s">
        <v>1567</v>
      </c>
      <c r="P46" t="s">
        <v>1535</v>
      </c>
    </row>
    <row r="47" spans="1:16" x14ac:dyDescent="0.3">
      <c r="A47" t="s">
        <v>1527</v>
      </c>
      <c r="B47" t="s">
        <v>1634</v>
      </c>
      <c r="C47" t="s">
        <v>1639</v>
      </c>
      <c r="D47" t="s">
        <v>1640</v>
      </c>
      <c r="E47" t="s">
        <v>146</v>
      </c>
      <c r="F47" t="s">
        <v>147</v>
      </c>
      <c r="G47" t="s">
        <v>148</v>
      </c>
      <c r="H47" t="s">
        <v>1637</v>
      </c>
      <c r="I47" t="s">
        <v>20</v>
      </c>
      <c r="J47" t="s">
        <v>18</v>
      </c>
      <c r="K47" t="s">
        <v>1632</v>
      </c>
      <c r="L47" t="s">
        <v>145</v>
      </c>
      <c r="M47" t="s">
        <v>1638</v>
      </c>
      <c r="N47" t="s">
        <v>1567</v>
      </c>
      <c r="P47" t="s">
        <v>1535</v>
      </c>
    </row>
    <row r="48" spans="1:16" x14ac:dyDescent="0.3">
      <c r="A48" t="s">
        <v>1527</v>
      </c>
      <c r="B48" t="s">
        <v>1582</v>
      </c>
      <c r="D48" t="s">
        <v>1641</v>
      </c>
      <c r="E48" t="s">
        <v>149</v>
      </c>
      <c r="F48" t="s">
        <v>150</v>
      </c>
      <c r="G48" t="s">
        <v>151</v>
      </c>
      <c r="H48" t="s">
        <v>1531</v>
      </c>
      <c r="I48" t="s">
        <v>16</v>
      </c>
      <c r="J48" t="s">
        <v>17</v>
      </c>
      <c r="K48" t="s">
        <v>1559</v>
      </c>
      <c r="L48" t="s">
        <v>87</v>
      </c>
      <c r="M48" t="s">
        <v>2640</v>
      </c>
      <c r="N48" t="s">
        <v>1534</v>
      </c>
      <c r="O48" t="s">
        <v>88</v>
      </c>
      <c r="P48" t="s">
        <v>1535</v>
      </c>
    </row>
    <row r="49" spans="1:16" x14ac:dyDescent="0.3">
      <c r="A49" t="s">
        <v>1527</v>
      </c>
      <c r="B49" t="s">
        <v>1629</v>
      </c>
      <c r="C49" t="s">
        <v>1642</v>
      </c>
      <c r="D49" t="s">
        <v>1643</v>
      </c>
      <c r="E49" t="s">
        <v>1446</v>
      </c>
      <c r="F49" t="s">
        <v>1447</v>
      </c>
      <c r="G49" t="s">
        <v>1448</v>
      </c>
      <c r="H49" t="s">
        <v>1564</v>
      </c>
      <c r="I49" t="s">
        <v>20</v>
      </c>
      <c r="J49" t="s">
        <v>17</v>
      </c>
      <c r="K49" t="s">
        <v>1632</v>
      </c>
      <c r="L49" t="s">
        <v>145</v>
      </c>
      <c r="M49" t="s">
        <v>1633</v>
      </c>
      <c r="N49" t="s">
        <v>1534</v>
      </c>
      <c r="O49" t="s">
        <v>1442</v>
      </c>
      <c r="P49" t="s">
        <v>1535</v>
      </c>
    </row>
    <row r="50" spans="1:16" x14ac:dyDescent="0.3">
      <c r="A50" t="s">
        <v>1527</v>
      </c>
      <c r="B50" t="s">
        <v>1629</v>
      </c>
      <c r="C50" t="s">
        <v>1644</v>
      </c>
      <c r="D50" t="s">
        <v>1645</v>
      </c>
      <c r="E50" t="s">
        <v>1449</v>
      </c>
      <c r="F50" t="s">
        <v>1450</v>
      </c>
      <c r="G50" t="s">
        <v>1451</v>
      </c>
      <c r="H50" t="s">
        <v>1564</v>
      </c>
      <c r="I50" t="s">
        <v>20</v>
      </c>
      <c r="J50" t="s">
        <v>17</v>
      </c>
      <c r="K50" t="s">
        <v>1632</v>
      </c>
      <c r="L50" t="s">
        <v>145</v>
      </c>
      <c r="M50" t="s">
        <v>1633</v>
      </c>
      <c r="N50" t="s">
        <v>1534</v>
      </c>
      <c r="O50" t="s">
        <v>1442</v>
      </c>
      <c r="P50" t="s">
        <v>1535</v>
      </c>
    </row>
    <row r="51" spans="1:16" x14ac:dyDescent="0.3">
      <c r="A51" t="s">
        <v>1527</v>
      </c>
      <c r="B51" t="s">
        <v>1629</v>
      </c>
      <c r="C51" t="s">
        <v>1646</v>
      </c>
      <c r="D51" t="s">
        <v>1647</v>
      </c>
      <c r="E51" t="s">
        <v>1452</v>
      </c>
      <c r="F51" t="s">
        <v>1453</v>
      </c>
      <c r="G51" t="s">
        <v>1454</v>
      </c>
      <c r="H51" t="s">
        <v>1564</v>
      </c>
      <c r="I51" t="s">
        <v>20</v>
      </c>
      <c r="J51" t="s">
        <v>17</v>
      </c>
      <c r="K51" t="s">
        <v>1632</v>
      </c>
      <c r="L51" t="s">
        <v>145</v>
      </c>
      <c r="M51" t="s">
        <v>1633</v>
      </c>
      <c r="N51" t="s">
        <v>1534</v>
      </c>
      <c r="O51" t="s">
        <v>1442</v>
      </c>
      <c r="P51" t="s">
        <v>1535</v>
      </c>
    </row>
    <row r="52" spans="1:16" x14ac:dyDescent="0.3">
      <c r="A52" t="s">
        <v>1527</v>
      </c>
      <c r="B52" t="s">
        <v>1572</v>
      </c>
      <c r="D52" t="s">
        <v>1648</v>
      </c>
      <c r="E52" t="s">
        <v>152</v>
      </c>
      <c r="F52" t="s">
        <v>1649</v>
      </c>
      <c r="G52" t="s">
        <v>1650</v>
      </c>
      <c r="H52" t="s">
        <v>1531</v>
      </c>
      <c r="I52" t="s">
        <v>16</v>
      </c>
      <c r="J52" t="s">
        <v>18</v>
      </c>
      <c r="K52" t="s">
        <v>1569</v>
      </c>
      <c r="L52" t="s">
        <v>72</v>
      </c>
      <c r="M52" t="s">
        <v>1570</v>
      </c>
      <c r="N52" t="s">
        <v>1534</v>
      </c>
      <c r="O52" t="s">
        <v>1571</v>
      </c>
      <c r="P52" t="s">
        <v>1535</v>
      </c>
    </row>
    <row r="53" spans="1:16" x14ac:dyDescent="0.3">
      <c r="A53" t="s">
        <v>1527</v>
      </c>
      <c r="B53" t="s">
        <v>1651</v>
      </c>
      <c r="D53" t="s">
        <v>1652</v>
      </c>
      <c r="E53" t="s">
        <v>153</v>
      </c>
      <c r="F53" t="s">
        <v>154</v>
      </c>
      <c r="G53" t="s">
        <v>155</v>
      </c>
      <c r="H53" t="s">
        <v>1531</v>
      </c>
      <c r="I53" t="s">
        <v>16</v>
      </c>
      <c r="J53" t="s">
        <v>18</v>
      </c>
      <c r="K53" t="s">
        <v>1559</v>
      </c>
      <c r="L53" t="s">
        <v>87</v>
      </c>
      <c r="M53" t="s">
        <v>2640</v>
      </c>
      <c r="N53" t="s">
        <v>1534</v>
      </c>
      <c r="O53" t="s">
        <v>88</v>
      </c>
      <c r="P53" t="s">
        <v>1535</v>
      </c>
    </row>
    <row r="54" spans="1:16" x14ac:dyDescent="0.3">
      <c r="A54" t="s">
        <v>1527</v>
      </c>
      <c r="B54" t="s">
        <v>1653</v>
      </c>
      <c r="D54" t="s">
        <v>1654</v>
      </c>
      <c r="E54" t="s">
        <v>156</v>
      </c>
      <c r="F54" t="s">
        <v>1655</v>
      </c>
      <c r="G54" t="s">
        <v>1656</v>
      </c>
      <c r="H54" t="s">
        <v>1531</v>
      </c>
      <c r="I54" t="s">
        <v>16</v>
      </c>
      <c r="J54" t="s">
        <v>17</v>
      </c>
      <c r="K54" t="s">
        <v>1569</v>
      </c>
      <c r="L54" t="s">
        <v>72</v>
      </c>
      <c r="M54" t="s">
        <v>1570</v>
      </c>
      <c r="N54" t="s">
        <v>1534</v>
      </c>
      <c r="O54" t="s">
        <v>1571</v>
      </c>
      <c r="P54" t="s">
        <v>1535</v>
      </c>
    </row>
    <row r="55" spans="1:16" x14ac:dyDescent="0.3">
      <c r="A55" t="s">
        <v>1527</v>
      </c>
      <c r="B55" t="s">
        <v>1653</v>
      </c>
      <c r="D55" t="s">
        <v>1657</v>
      </c>
      <c r="E55" t="s">
        <v>157</v>
      </c>
      <c r="F55" t="s">
        <v>1658</v>
      </c>
      <c r="G55" t="s">
        <v>1659</v>
      </c>
      <c r="H55" t="s">
        <v>1531</v>
      </c>
      <c r="I55" t="s">
        <v>16</v>
      </c>
      <c r="J55" t="s">
        <v>17</v>
      </c>
      <c r="K55" t="s">
        <v>1569</v>
      </c>
      <c r="L55" t="s">
        <v>72</v>
      </c>
      <c r="M55" t="s">
        <v>1570</v>
      </c>
      <c r="N55" t="s">
        <v>1534</v>
      </c>
      <c r="O55" t="s">
        <v>1571</v>
      </c>
      <c r="P55" t="s">
        <v>1535</v>
      </c>
    </row>
    <row r="56" spans="1:16" x14ac:dyDescent="0.3">
      <c r="A56" t="s">
        <v>1527</v>
      </c>
      <c r="B56" t="s">
        <v>1653</v>
      </c>
      <c r="D56" t="s">
        <v>1660</v>
      </c>
      <c r="E56" t="s">
        <v>158</v>
      </c>
      <c r="F56" t="s">
        <v>1661</v>
      </c>
      <c r="G56" t="s">
        <v>1662</v>
      </c>
      <c r="H56" t="s">
        <v>1531</v>
      </c>
      <c r="I56" t="s">
        <v>16</v>
      </c>
      <c r="J56" t="s">
        <v>17</v>
      </c>
      <c r="K56" t="s">
        <v>1569</v>
      </c>
      <c r="L56" t="s">
        <v>72</v>
      </c>
      <c r="M56" t="s">
        <v>1570</v>
      </c>
      <c r="N56" t="s">
        <v>1534</v>
      </c>
      <c r="O56" t="s">
        <v>1571</v>
      </c>
      <c r="P56" t="s">
        <v>1535</v>
      </c>
    </row>
    <row r="57" spans="1:16" x14ac:dyDescent="0.3">
      <c r="A57" t="s">
        <v>1527</v>
      </c>
      <c r="B57" t="s">
        <v>1663</v>
      </c>
      <c r="D57" t="s">
        <v>1664</v>
      </c>
      <c r="E57" t="s">
        <v>159</v>
      </c>
      <c r="F57" t="s">
        <v>160</v>
      </c>
      <c r="G57" t="s">
        <v>161</v>
      </c>
      <c r="H57" t="s">
        <v>1637</v>
      </c>
      <c r="I57" t="s">
        <v>16</v>
      </c>
      <c r="J57" t="s">
        <v>18</v>
      </c>
      <c r="K57" t="s">
        <v>1532</v>
      </c>
      <c r="L57" t="s">
        <v>39</v>
      </c>
      <c r="M57" t="s">
        <v>1665</v>
      </c>
      <c r="N57" t="s">
        <v>1534</v>
      </c>
      <c r="O57" t="s">
        <v>162</v>
      </c>
      <c r="P57" t="s">
        <v>1535</v>
      </c>
    </row>
    <row r="58" spans="1:16" x14ac:dyDescent="0.3">
      <c r="A58" t="s">
        <v>1527</v>
      </c>
      <c r="B58" t="s">
        <v>1666</v>
      </c>
      <c r="D58" t="s">
        <v>1667</v>
      </c>
      <c r="E58" t="s">
        <v>163</v>
      </c>
      <c r="F58" t="s">
        <v>164</v>
      </c>
      <c r="G58" t="s">
        <v>165</v>
      </c>
      <c r="H58" t="s">
        <v>1564</v>
      </c>
      <c r="I58" t="s">
        <v>16</v>
      </c>
      <c r="J58" t="s">
        <v>18</v>
      </c>
      <c r="K58" t="s">
        <v>1569</v>
      </c>
      <c r="L58" t="s">
        <v>166</v>
      </c>
      <c r="M58" t="s">
        <v>1668</v>
      </c>
      <c r="N58" t="s">
        <v>1567</v>
      </c>
      <c r="P58" t="s">
        <v>1535</v>
      </c>
    </row>
    <row r="59" spans="1:16" x14ac:dyDescent="0.3">
      <c r="A59" t="s">
        <v>1527</v>
      </c>
      <c r="B59" t="s">
        <v>1666</v>
      </c>
      <c r="D59" t="s">
        <v>1669</v>
      </c>
      <c r="E59" t="s">
        <v>167</v>
      </c>
      <c r="F59" t="s">
        <v>168</v>
      </c>
      <c r="G59" t="s">
        <v>169</v>
      </c>
      <c r="H59" t="s">
        <v>1564</v>
      </c>
      <c r="I59" t="s">
        <v>16</v>
      </c>
      <c r="J59" t="s">
        <v>18</v>
      </c>
      <c r="K59" t="s">
        <v>1569</v>
      </c>
      <c r="L59" t="s">
        <v>166</v>
      </c>
      <c r="M59" t="s">
        <v>1668</v>
      </c>
      <c r="N59" t="s">
        <v>1534</v>
      </c>
      <c r="O59" t="s">
        <v>24</v>
      </c>
      <c r="P59" t="s">
        <v>1535</v>
      </c>
    </row>
    <row r="60" spans="1:16" x14ac:dyDescent="0.3">
      <c r="A60" t="s">
        <v>1527</v>
      </c>
      <c r="B60" t="s">
        <v>2650</v>
      </c>
      <c r="D60" t="s">
        <v>1670</v>
      </c>
      <c r="E60" t="s">
        <v>170</v>
      </c>
      <c r="F60" t="s">
        <v>171</v>
      </c>
      <c r="G60" t="s">
        <v>172</v>
      </c>
      <c r="H60" t="s">
        <v>1564</v>
      </c>
      <c r="I60" t="s">
        <v>16</v>
      </c>
      <c r="J60" t="s">
        <v>17</v>
      </c>
      <c r="K60" t="s">
        <v>1569</v>
      </c>
      <c r="L60" t="s">
        <v>166</v>
      </c>
      <c r="M60" t="s">
        <v>1668</v>
      </c>
      <c r="N60" t="s">
        <v>1567</v>
      </c>
      <c r="O60" t="s">
        <v>24</v>
      </c>
      <c r="P60" t="s">
        <v>1535</v>
      </c>
    </row>
    <row r="61" spans="1:16" x14ac:dyDescent="0.3">
      <c r="A61" t="s">
        <v>1527</v>
      </c>
      <c r="B61" t="s">
        <v>2650</v>
      </c>
      <c r="D61" t="s">
        <v>1671</v>
      </c>
      <c r="E61" t="s">
        <v>173</v>
      </c>
      <c r="F61" t="s">
        <v>2651</v>
      </c>
      <c r="G61" t="s">
        <v>2652</v>
      </c>
      <c r="H61" t="s">
        <v>1564</v>
      </c>
      <c r="I61" t="s">
        <v>16</v>
      </c>
      <c r="J61" t="s">
        <v>17</v>
      </c>
      <c r="K61" t="s">
        <v>1569</v>
      </c>
      <c r="L61" t="s">
        <v>166</v>
      </c>
      <c r="M61" t="s">
        <v>1668</v>
      </c>
      <c r="N61" t="s">
        <v>1567</v>
      </c>
      <c r="P61" t="s">
        <v>1535</v>
      </c>
    </row>
    <row r="62" spans="1:16" x14ac:dyDescent="0.3">
      <c r="A62" t="s">
        <v>1527</v>
      </c>
      <c r="B62" t="s">
        <v>2650</v>
      </c>
      <c r="D62" t="s">
        <v>1672</v>
      </c>
      <c r="E62" t="s">
        <v>174</v>
      </c>
      <c r="F62" t="s">
        <v>175</v>
      </c>
      <c r="G62" t="s">
        <v>176</v>
      </c>
      <c r="H62" t="s">
        <v>1564</v>
      </c>
      <c r="I62" t="s">
        <v>16</v>
      </c>
      <c r="J62" t="s">
        <v>17</v>
      </c>
      <c r="K62" t="s">
        <v>1569</v>
      </c>
      <c r="L62" t="s">
        <v>166</v>
      </c>
      <c r="M62" t="s">
        <v>1668</v>
      </c>
      <c r="N62" t="s">
        <v>1534</v>
      </c>
      <c r="O62" t="s">
        <v>24</v>
      </c>
      <c r="P62" t="s">
        <v>1535</v>
      </c>
    </row>
    <row r="63" spans="1:16" x14ac:dyDescent="0.3">
      <c r="A63" t="s">
        <v>1527</v>
      </c>
      <c r="B63" t="s">
        <v>2650</v>
      </c>
      <c r="D63" t="s">
        <v>1673</v>
      </c>
      <c r="E63" t="s">
        <v>177</v>
      </c>
      <c r="F63" t="s">
        <v>178</v>
      </c>
      <c r="G63" t="s">
        <v>179</v>
      </c>
      <c r="H63" t="s">
        <v>1564</v>
      </c>
      <c r="I63" t="s">
        <v>16</v>
      </c>
      <c r="J63" t="s">
        <v>17</v>
      </c>
      <c r="K63" t="s">
        <v>1569</v>
      </c>
      <c r="L63" t="s">
        <v>166</v>
      </c>
      <c r="M63" t="s">
        <v>1668</v>
      </c>
      <c r="N63" t="s">
        <v>1534</v>
      </c>
      <c r="O63" t="s">
        <v>24</v>
      </c>
      <c r="P63" t="s">
        <v>1535</v>
      </c>
    </row>
    <row r="64" spans="1:16" x14ac:dyDescent="0.3">
      <c r="A64" t="s">
        <v>1527</v>
      </c>
      <c r="B64" t="s">
        <v>2650</v>
      </c>
      <c r="D64" t="s">
        <v>1674</v>
      </c>
      <c r="E64" t="s">
        <v>180</v>
      </c>
      <c r="F64" t="s">
        <v>181</v>
      </c>
      <c r="G64" t="s">
        <v>182</v>
      </c>
      <c r="H64" t="s">
        <v>1564</v>
      </c>
      <c r="I64" t="s">
        <v>16</v>
      </c>
      <c r="J64" t="s">
        <v>17</v>
      </c>
      <c r="K64" t="s">
        <v>1569</v>
      </c>
      <c r="L64" t="s">
        <v>166</v>
      </c>
      <c r="M64" t="s">
        <v>1668</v>
      </c>
      <c r="N64" t="s">
        <v>1534</v>
      </c>
      <c r="O64" t="s">
        <v>24</v>
      </c>
      <c r="P64" t="s">
        <v>1535</v>
      </c>
    </row>
    <row r="65" spans="1:16" x14ac:dyDescent="0.3">
      <c r="A65" t="s">
        <v>1527</v>
      </c>
      <c r="B65" t="s">
        <v>2650</v>
      </c>
      <c r="D65" t="s">
        <v>1675</v>
      </c>
      <c r="E65" t="s">
        <v>183</v>
      </c>
      <c r="F65" t="s">
        <v>184</v>
      </c>
      <c r="G65" t="s">
        <v>185</v>
      </c>
      <c r="H65" t="s">
        <v>1564</v>
      </c>
      <c r="I65" t="s">
        <v>16</v>
      </c>
      <c r="J65" t="s">
        <v>17</v>
      </c>
      <c r="K65" t="s">
        <v>1569</v>
      </c>
      <c r="L65" t="s">
        <v>166</v>
      </c>
      <c r="M65" t="s">
        <v>1668</v>
      </c>
      <c r="N65" t="s">
        <v>1534</v>
      </c>
      <c r="O65" t="s">
        <v>24</v>
      </c>
      <c r="P65" t="s">
        <v>1535</v>
      </c>
    </row>
    <row r="66" spans="1:16" x14ac:dyDescent="0.3">
      <c r="A66" t="s">
        <v>1527</v>
      </c>
      <c r="B66" t="s">
        <v>2650</v>
      </c>
      <c r="D66" t="s">
        <v>1676</v>
      </c>
      <c r="E66" t="s">
        <v>186</v>
      </c>
      <c r="F66" t="s">
        <v>187</v>
      </c>
      <c r="G66" t="s">
        <v>188</v>
      </c>
      <c r="H66" t="s">
        <v>1564</v>
      </c>
      <c r="I66" t="s">
        <v>16</v>
      </c>
      <c r="J66" t="s">
        <v>17</v>
      </c>
      <c r="K66" t="s">
        <v>1569</v>
      </c>
      <c r="L66" t="s">
        <v>166</v>
      </c>
      <c r="M66" t="s">
        <v>1668</v>
      </c>
      <c r="N66" t="s">
        <v>1534</v>
      </c>
      <c r="O66" t="s">
        <v>24</v>
      </c>
      <c r="P66" t="s">
        <v>1535</v>
      </c>
    </row>
    <row r="67" spans="1:16" x14ac:dyDescent="0.3">
      <c r="A67" t="s">
        <v>1527</v>
      </c>
      <c r="B67" t="s">
        <v>2653</v>
      </c>
      <c r="D67" t="s">
        <v>1677</v>
      </c>
      <c r="E67" t="s">
        <v>189</v>
      </c>
      <c r="F67" t="s">
        <v>190</v>
      </c>
      <c r="G67" t="s">
        <v>191</v>
      </c>
      <c r="H67" t="s">
        <v>1564</v>
      </c>
      <c r="I67" t="s">
        <v>16</v>
      </c>
      <c r="J67" t="s">
        <v>17</v>
      </c>
      <c r="K67" t="s">
        <v>1569</v>
      </c>
      <c r="L67" t="s">
        <v>166</v>
      </c>
      <c r="M67" t="s">
        <v>1668</v>
      </c>
      <c r="N67" t="s">
        <v>1534</v>
      </c>
      <c r="O67" t="s">
        <v>24</v>
      </c>
      <c r="P67" t="s">
        <v>1535</v>
      </c>
    </row>
    <row r="68" spans="1:16" x14ac:dyDescent="0.3">
      <c r="A68" t="s">
        <v>1527</v>
      </c>
      <c r="B68" t="s">
        <v>2653</v>
      </c>
      <c r="D68" t="s">
        <v>1678</v>
      </c>
      <c r="E68" t="s">
        <v>192</v>
      </c>
      <c r="F68" t="s">
        <v>2654</v>
      </c>
      <c r="G68" t="s">
        <v>2655</v>
      </c>
      <c r="H68" t="s">
        <v>1531</v>
      </c>
      <c r="I68" t="s">
        <v>16</v>
      </c>
      <c r="J68" t="s">
        <v>17</v>
      </c>
      <c r="K68" t="s">
        <v>1569</v>
      </c>
      <c r="L68" t="s">
        <v>166</v>
      </c>
      <c r="M68" t="s">
        <v>1668</v>
      </c>
      <c r="N68" t="s">
        <v>1567</v>
      </c>
      <c r="P68" t="s">
        <v>1535</v>
      </c>
    </row>
    <row r="69" spans="1:16" x14ac:dyDescent="0.3">
      <c r="A69" t="s">
        <v>1527</v>
      </c>
      <c r="B69" t="s">
        <v>2653</v>
      </c>
      <c r="D69" t="s">
        <v>1679</v>
      </c>
      <c r="E69" t="s">
        <v>193</v>
      </c>
      <c r="F69" t="s">
        <v>194</v>
      </c>
      <c r="G69" t="s">
        <v>195</v>
      </c>
      <c r="H69" t="s">
        <v>1531</v>
      </c>
      <c r="I69" t="s">
        <v>16</v>
      </c>
      <c r="J69" t="s">
        <v>17</v>
      </c>
      <c r="K69" t="s">
        <v>1569</v>
      </c>
      <c r="L69" t="s">
        <v>166</v>
      </c>
      <c r="M69" t="s">
        <v>1668</v>
      </c>
      <c r="N69" t="s">
        <v>1567</v>
      </c>
      <c r="P69" t="s">
        <v>1535</v>
      </c>
    </row>
    <row r="70" spans="1:16" x14ac:dyDescent="0.3">
      <c r="A70" t="s">
        <v>1527</v>
      </c>
      <c r="B70" t="s">
        <v>2653</v>
      </c>
      <c r="D70" t="s">
        <v>1680</v>
      </c>
      <c r="E70" t="s">
        <v>196</v>
      </c>
      <c r="F70" t="s">
        <v>197</v>
      </c>
      <c r="G70" t="s">
        <v>198</v>
      </c>
      <c r="H70" t="s">
        <v>1531</v>
      </c>
      <c r="I70" t="s">
        <v>16</v>
      </c>
      <c r="J70" t="s">
        <v>17</v>
      </c>
      <c r="K70" t="s">
        <v>1569</v>
      </c>
      <c r="L70" t="s">
        <v>166</v>
      </c>
      <c r="M70" t="s">
        <v>1668</v>
      </c>
      <c r="N70" t="s">
        <v>1567</v>
      </c>
      <c r="P70" t="s">
        <v>1535</v>
      </c>
    </row>
    <row r="71" spans="1:16" x14ac:dyDescent="0.3">
      <c r="A71" t="s">
        <v>1527</v>
      </c>
      <c r="B71" t="s">
        <v>2653</v>
      </c>
      <c r="D71" t="s">
        <v>1681</v>
      </c>
      <c r="E71" t="s">
        <v>199</v>
      </c>
      <c r="F71" t="s">
        <v>200</v>
      </c>
      <c r="G71" t="s">
        <v>201</v>
      </c>
      <c r="H71" t="s">
        <v>1531</v>
      </c>
      <c r="I71" t="s">
        <v>16</v>
      </c>
      <c r="J71" t="s">
        <v>17</v>
      </c>
      <c r="K71" t="s">
        <v>1569</v>
      </c>
      <c r="L71" t="s">
        <v>166</v>
      </c>
      <c r="M71" t="s">
        <v>1668</v>
      </c>
      <c r="N71" t="s">
        <v>1567</v>
      </c>
      <c r="P71" t="s">
        <v>1535</v>
      </c>
    </row>
    <row r="72" spans="1:16" x14ac:dyDescent="0.3">
      <c r="A72" t="s">
        <v>1527</v>
      </c>
      <c r="B72" t="s">
        <v>1682</v>
      </c>
      <c r="D72" t="s">
        <v>1683</v>
      </c>
      <c r="E72" t="s">
        <v>202</v>
      </c>
      <c r="F72" t="s">
        <v>203</v>
      </c>
      <c r="G72" t="s">
        <v>204</v>
      </c>
      <c r="H72" t="s">
        <v>1531</v>
      </c>
      <c r="I72" t="s">
        <v>16</v>
      </c>
      <c r="J72" t="s">
        <v>17</v>
      </c>
      <c r="K72" t="s">
        <v>1569</v>
      </c>
      <c r="L72" t="s">
        <v>96</v>
      </c>
      <c r="M72" t="s">
        <v>1591</v>
      </c>
      <c r="N72" t="s">
        <v>1534</v>
      </c>
      <c r="O72" t="s">
        <v>24</v>
      </c>
      <c r="P72" t="s">
        <v>1535</v>
      </c>
    </row>
    <row r="73" spans="1:16" x14ac:dyDescent="0.3">
      <c r="A73" t="s">
        <v>1527</v>
      </c>
      <c r="B73" t="s">
        <v>2650</v>
      </c>
      <c r="D73" t="s">
        <v>1684</v>
      </c>
      <c r="E73" t="s">
        <v>205</v>
      </c>
      <c r="F73" t="s">
        <v>206</v>
      </c>
      <c r="G73" t="s">
        <v>207</v>
      </c>
      <c r="H73" t="s">
        <v>1531</v>
      </c>
      <c r="I73" t="s">
        <v>16</v>
      </c>
      <c r="J73" t="s">
        <v>17</v>
      </c>
      <c r="K73" t="s">
        <v>1569</v>
      </c>
      <c r="L73" t="s">
        <v>166</v>
      </c>
      <c r="M73" t="s">
        <v>1668</v>
      </c>
      <c r="N73" t="s">
        <v>1534</v>
      </c>
      <c r="O73" t="s">
        <v>208</v>
      </c>
      <c r="P73" t="s">
        <v>1535</v>
      </c>
    </row>
    <row r="74" spans="1:16" x14ac:dyDescent="0.3">
      <c r="A74" t="s">
        <v>1527</v>
      </c>
      <c r="B74" t="s">
        <v>1685</v>
      </c>
      <c r="C74" t="s">
        <v>1686</v>
      </c>
      <c r="D74" t="s">
        <v>1687</v>
      </c>
      <c r="E74" t="s">
        <v>209</v>
      </c>
      <c r="F74" t="s">
        <v>1455</v>
      </c>
      <c r="G74" t="s">
        <v>1456</v>
      </c>
      <c r="H74" t="s">
        <v>1637</v>
      </c>
      <c r="I74" t="s">
        <v>20</v>
      </c>
      <c r="J74" t="s">
        <v>17</v>
      </c>
      <c r="K74" t="s">
        <v>1632</v>
      </c>
      <c r="L74" t="s">
        <v>211</v>
      </c>
      <c r="M74" t="s">
        <v>1688</v>
      </c>
      <c r="N74" t="s">
        <v>1567</v>
      </c>
      <c r="P74" t="s">
        <v>1535</v>
      </c>
    </row>
    <row r="75" spans="1:16" x14ac:dyDescent="0.3">
      <c r="A75" t="s">
        <v>1527</v>
      </c>
      <c r="B75" t="s">
        <v>1685</v>
      </c>
      <c r="C75" t="s">
        <v>1689</v>
      </c>
      <c r="D75" t="s">
        <v>1690</v>
      </c>
      <c r="E75" t="s">
        <v>212</v>
      </c>
      <c r="F75" t="s">
        <v>210</v>
      </c>
      <c r="G75" t="s">
        <v>213</v>
      </c>
      <c r="H75" t="s">
        <v>1637</v>
      </c>
      <c r="I75" t="s">
        <v>20</v>
      </c>
      <c r="J75" t="s">
        <v>17</v>
      </c>
      <c r="K75" t="s">
        <v>1632</v>
      </c>
      <c r="L75" t="s">
        <v>211</v>
      </c>
      <c r="M75" t="s">
        <v>1688</v>
      </c>
      <c r="N75" t="s">
        <v>1567</v>
      </c>
      <c r="P75" t="s">
        <v>1535</v>
      </c>
    </row>
    <row r="76" spans="1:16" x14ac:dyDescent="0.3">
      <c r="A76" t="s">
        <v>1527</v>
      </c>
      <c r="B76" t="s">
        <v>2656</v>
      </c>
      <c r="C76" t="s">
        <v>1691</v>
      </c>
      <c r="D76" t="s">
        <v>1692</v>
      </c>
      <c r="E76" t="s">
        <v>214</v>
      </c>
      <c r="F76" t="s">
        <v>215</v>
      </c>
      <c r="G76" t="s">
        <v>216</v>
      </c>
      <c r="H76" t="s">
        <v>1693</v>
      </c>
      <c r="I76" t="s">
        <v>20</v>
      </c>
      <c r="J76" t="s">
        <v>17</v>
      </c>
      <c r="K76" t="s">
        <v>1569</v>
      </c>
      <c r="L76" t="s">
        <v>1386</v>
      </c>
      <c r="M76" t="s">
        <v>1694</v>
      </c>
      <c r="N76" t="s">
        <v>1567</v>
      </c>
      <c r="P76" t="s">
        <v>1535</v>
      </c>
    </row>
    <row r="77" spans="1:16" x14ac:dyDescent="0.3">
      <c r="A77" t="s">
        <v>1527</v>
      </c>
      <c r="B77" t="s">
        <v>2656</v>
      </c>
      <c r="C77" t="s">
        <v>1695</v>
      </c>
      <c r="D77" t="s">
        <v>1696</v>
      </c>
      <c r="E77" t="s">
        <v>217</v>
      </c>
      <c r="F77" t="s">
        <v>218</v>
      </c>
      <c r="G77" t="s">
        <v>219</v>
      </c>
      <c r="H77" t="s">
        <v>1693</v>
      </c>
      <c r="I77" t="s">
        <v>20</v>
      </c>
      <c r="J77" t="s">
        <v>17</v>
      </c>
      <c r="K77" t="s">
        <v>1569</v>
      </c>
      <c r="L77" t="s">
        <v>1386</v>
      </c>
      <c r="M77" t="s">
        <v>1694</v>
      </c>
      <c r="N77" t="s">
        <v>1567</v>
      </c>
      <c r="P77" t="s">
        <v>1535</v>
      </c>
    </row>
    <row r="78" spans="1:16" x14ac:dyDescent="0.3">
      <c r="A78" t="s">
        <v>1527</v>
      </c>
      <c r="B78" t="s">
        <v>2656</v>
      </c>
      <c r="C78" t="s">
        <v>1697</v>
      </c>
      <c r="D78" t="s">
        <v>1698</v>
      </c>
      <c r="E78" t="s">
        <v>220</v>
      </c>
      <c r="F78" t="s">
        <v>221</v>
      </c>
      <c r="G78" t="s">
        <v>222</v>
      </c>
      <c r="H78" t="s">
        <v>1693</v>
      </c>
      <c r="I78" t="s">
        <v>20</v>
      </c>
      <c r="J78" t="s">
        <v>17</v>
      </c>
      <c r="K78" t="s">
        <v>1569</v>
      </c>
      <c r="L78" t="s">
        <v>1386</v>
      </c>
      <c r="M78" t="s">
        <v>1694</v>
      </c>
      <c r="N78" t="s">
        <v>1567</v>
      </c>
      <c r="P78" t="s">
        <v>1535</v>
      </c>
    </row>
    <row r="79" spans="1:16" x14ac:dyDescent="0.3">
      <c r="A79" t="s">
        <v>1527</v>
      </c>
      <c r="B79" t="s">
        <v>2656</v>
      </c>
      <c r="C79" t="s">
        <v>1699</v>
      </c>
      <c r="D79" t="s">
        <v>1700</v>
      </c>
      <c r="E79" t="s">
        <v>223</v>
      </c>
      <c r="F79" t="s">
        <v>224</v>
      </c>
      <c r="G79" t="s">
        <v>225</v>
      </c>
      <c r="H79" t="s">
        <v>1693</v>
      </c>
      <c r="I79" t="s">
        <v>20</v>
      </c>
      <c r="J79" t="s">
        <v>17</v>
      </c>
      <c r="K79" t="s">
        <v>1569</v>
      </c>
      <c r="L79" t="s">
        <v>1386</v>
      </c>
      <c r="M79" t="s">
        <v>1694</v>
      </c>
      <c r="N79" t="s">
        <v>1567</v>
      </c>
      <c r="P79" t="s">
        <v>1535</v>
      </c>
    </row>
    <row r="80" spans="1:16" x14ac:dyDescent="0.3">
      <c r="A80" t="s">
        <v>1527</v>
      </c>
      <c r="B80" t="s">
        <v>2656</v>
      </c>
      <c r="C80" t="s">
        <v>1701</v>
      </c>
      <c r="D80" t="s">
        <v>1702</v>
      </c>
      <c r="E80" t="s">
        <v>226</v>
      </c>
      <c r="F80" t="s">
        <v>227</v>
      </c>
      <c r="G80" t="s">
        <v>228</v>
      </c>
      <c r="H80" t="s">
        <v>1693</v>
      </c>
      <c r="I80" t="s">
        <v>20</v>
      </c>
      <c r="J80" t="s">
        <v>17</v>
      </c>
      <c r="K80" t="s">
        <v>1569</v>
      </c>
      <c r="L80" t="s">
        <v>1386</v>
      </c>
      <c r="M80" t="s">
        <v>1694</v>
      </c>
      <c r="N80" t="s">
        <v>1567</v>
      </c>
      <c r="P80" t="s">
        <v>1535</v>
      </c>
    </row>
    <row r="81" spans="1:16" x14ac:dyDescent="0.3">
      <c r="A81" t="s">
        <v>1527</v>
      </c>
      <c r="B81" t="s">
        <v>2656</v>
      </c>
      <c r="C81" t="s">
        <v>1703</v>
      </c>
      <c r="D81" t="s">
        <v>1704</v>
      </c>
      <c r="E81" t="s">
        <v>229</v>
      </c>
      <c r="F81" t="s">
        <v>230</v>
      </c>
      <c r="G81" t="s">
        <v>231</v>
      </c>
      <c r="H81" t="s">
        <v>1693</v>
      </c>
      <c r="I81" t="s">
        <v>20</v>
      </c>
      <c r="J81" t="s">
        <v>17</v>
      </c>
      <c r="K81" t="s">
        <v>1569</v>
      </c>
      <c r="L81" t="s">
        <v>1386</v>
      </c>
      <c r="M81" t="s">
        <v>1694</v>
      </c>
      <c r="N81" t="s">
        <v>1567</v>
      </c>
      <c r="P81" t="s">
        <v>1535</v>
      </c>
    </row>
    <row r="82" spans="1:16" x14ac:dyDescent="0.3">
      <c r="A82" t="s">
        <v>1527</v>
      </c>
      <c r="B82" t="s">
        <v>2656</v>
      </c>
      <c r="C82" t="s">
        <v>1705</v>
      </c>
      <c r="D82" t="s">
        <v>1706</v>
      </c>
      <c r="E82" t="s">
        <v>232</v>
      </c>
      <c r="F82" t="s">
        <v>233</v>
      </c>
      <c r="G82" t="s">
        <v>234</v>
      </c>
      <c r="H82" t="s">
        <v>1693</v>
      </c>
      <c r="I82" t="s">
        <v>20</v>
      </c>
      <c r="J82" t="s">
        <v>17</v>
      </c>
      <c r="K82" t="s">
        <v>1569</v>
      </c>
      <c r="L82" t="s">
        <v>1386</v>
      </c>
      <c r="M82" t="s">
        <v>1694</v>
      </c>
      <c r="N82" t="s">
        <v>1567</v>
      </c>
      <c r="P82" t="s">
        <v>1535</v>
      </c>
    </row>
    <row r="83" spans="1:16" x14ac:dyDescent="0.3">
      <c r="A83" t="s">
        <v>1527</v>
      </c>
      <c r="B83" t="s">
        <v>2656</v>
      </c>
      <c r="C83" t="s">
        <v>1707</v>
      </c>
      <c r="D83" t="s">
        <v>1708</v>
      </c>
      <c r="E83" t="s">
        <v>235</v>
      </c>
      <c r="F83" t="s">
        <v>236</v>
      </c>
      <c r="G83" t="s">
        <v>237</v>
      </c>
      <c r="H83" t="s">
        <v>1693</v>
      </c>
      <c r="I83" t="s">
        <v>20</v>
      </c>
      <c r="J83" t="s">
        <v>17</v>
      </c>
      <c r="K83" t="s">
        <v>1569</v>
      </c>
      <c r="L83" t="s">
        <v>1386</v>
      </c>
      <c r="M83" t="s">
        <v>1694</v>
      </c>
      <c r="N83" t="s">
        <v>1567</v>
      </c>
      <c r="P83" t="s">
        <v>1535</v>
      </c>
    </row>
    <row r="84" spans="1:16" x14ac:dyDescent="0.3">
      <c r="A84" t="s">
        <v>1527</v>
      </c>
      <c r="B84" t="s">
        <v>2656</v>
      </c>
      <c r="C84" t="s">
        <v>1709</v>
      </c>
      <c r="D84" t="s">
        <v>1710</v>
      </c>
      <c r="E84" t="s">
        <v>238</v>
      </c>
      <c r="F84" t="s">
        <v>239</v>
      </c>
      <c r="G84" t="s">
        <v>240</v>
      </c>
      <c r="H84" t="s">
        <v>1693</v>
      </c>
      <c r="I84" t="s">
        <v>20</v>
      </c>
      <c r="J84" t="s">
        <v>17</v>
      </c>
      <c r="K84" t="s">
        <v>1569</v>
      </c>
      <c r="L84" t="s">
        <v>1386</v>
      </c>
      <c r="M84" t="s">
        <v>1694</v>
      </c>
      <c r="N84" t="s">
        <v>1567</v>
      </c>
      <c r="P84" t="s">
        <v>1535</v>
      </c>
    </row>
    <row r="85" spans="1:16" x14ac:dyDescent="0.3">
      <c r="A85" t="s">
        <v>1527</v>
      </c>
      <c r="B85" t="s">
        <v>2656</v>
      </c>
      <c r="C85" t="s">
        <v>1711</v>
      </c>
      <c r="D85" t="s">
        <v>1712</v>
      </c>
      <c r="E85" t="s">
        <v>241</v>
      </c>
      <c r="F85" t="s">
        <v>242</v>
      </c>
      <c r="G85" t="s">
        <v>243</v>
      </c>
      <c r="H85" t="s">
        <v>1693</v>
      </c>
      <c r="I85" t="s">
        <v>20</v>
      </c>
      <c r="J85" t="s">
        <v>17</v>
      </c>
      <c r="K85" t="s">
        <v>1569</v>
      </c>
      <c r="L85" t="s">
        <v>1386</v>
      </c>
      <c r="M85" t="s">
        <v>1694</v>
      </c>
      <c r="N85" t="s">
        <v>1567</v>
      </c>
      <c r="P85" t="s">
        <v>1535</v>
      </c>
    </row>
    <row r="86" spans="1:16" x14ac:dyDescent="0.3">
      <c r="A86" t="s">
        <v>1527</v>
      </c>
      <c r="B86" t="s">
        <v>2657</v>
      </c>
      <c r="C86" t="s">
        <v>1713</v>
      </c>
      <c r="D86" t="s">
        <v>1714</v>
      </c>
      <c r="E86" t="s">
        <v>244</v>
      </c>
      <c r="F86" t="s">
        <v>2658</v>
      </c>
      <c r="G86" t="s">
        <v>2659</v>
      </c>
      <c r="H86" t="s">
        <v>1531</v>
      </c>
      <c r="I86" t="s">
        <v>20</v>
      </c>
      <c r="J86" t="s">
        <v>17</v>
      </c>
      <c r="K86" t="s">
        <v>1632</v>
      </c>
      <c r="L86" t="s">
        <v>245</v>
      </c>
      <c r="M86" t="s">
        <v>1715</v>
      </c>
      <c r="N86" t="s">
        <v>1534</v>
      </c>
      <c r="O86" t="s">
        <v>208</v>
      </c>
      <c r="P86" t="s">
        <v>1535</v>
      </c>
    </row>
    <row r="87" spans="1:16" x14ac:dyDescent="0.3">
      <c r="A87" t="s">
        <v>1527</v>
      </c>
      <c r="B87" t="s">
        <v>2657</v>
      </c>
      <c r="C87" t="s">
        <v>1716</v>
      </c>
      <c r="D87" t="s">
        <v>1717</v>
      </c>
      <c r="E87" t="s">
        <v>246</v>
      </c>
      <c r="F87" t="s">
        <v>2658</v>
      </c>
      <c r="G87" t="s">
        <v>2660</v>
      </c>
      <c r="H87" t="s">
        <v>1531</v>
      </c>
      <c r="I87" t="s">
        <v>20</v>
      </c>
      <c r="J87" t="s">
        <v>17</v>
      </c>
      <c r="K87" t="s">
        <v>1632</v>
      </c>
      <c r="L87" t="s">
        <v>245</v>
      </c>
      <c r="M87" t="s">
        <v>1715</v>
      </c>
      <c r="N87" t="s">
        <v>1534</v>
      </c>
      <c r="O87" t="s">
        <v>208</v>
      </c>
      <c r="P87" t="s">
        <v>1535</v>
      </c>
    </row>
    <row r="88" spans="1:16" x14ac:dyDescent="0.3">
      <c r="A88" t="s">
        <v>1527</v>
      </c>
      <c r="B88" t="s">
        <v>2657</v>
      </c>
      <c r="C88" t="s">
        <v>1718</v>
      </c>
      <c r="D88" t="s">
        <v>1719</v>
      </c>
      <c r="E88" t="s">
        <v>247</v>
      </c>
      <c r="F88" t="s">
        <v>2661</v>
      </c>
      <c r="G88" t="s">
        <v>2662</v>
      </c>
      <c r="H88" t="s">
        <v>1531</v>
      </c>
      <c r="I88" t="s">
        <v>20</v>
      </c>
      <c r="J88" t="s">
        <v>17</v>
      </c>
      <c r="K88" t="s">
        <v>1632</v>
      </c>
      <c r="L88" t="s">
        <v>245</v>
      </c>
      <c r="M88" t="s">
        <v>1715</v>
      </c>
      <c r="N88" t="s">
        <v>1534</v>
      </c>
      <c r="O88" t="s">
        <v>208</v>
      </c>
      <c r="P88" t="s">
        <v>1535</v>
      </c>
    </row>
    <row r="89" spans="1:16" x14ac:dyDescent="0.3">
      <c r="A89" t="s">
        <v>1527</v>
      </c>
      <c r="B89" t="s">
        <v>2657</v>
      </c>
      <c r="C89" t="s">
        <v>1720</v>
      </c>
      <c r="D89" t="s">
        <v>1721</v>
      </c>
      <c r="E89" t="s">
        <v>248</v>
      </c>
      <c r="F89" t="s">
        <v>249</v>
      </c>
      <c r="G89" t="s">
        <v>250</v>
      </c>
      <c r="H89" t="s">
        <v>1531</v>
      </c>
      <c r="I89" t="s">
        <v>20</v>
      </c>
      <c r="J89" t="s">
        <v>17</v>
      </c>
      <c r="K89" t="s">
        <v>1632</v>
      </c>
      <c r="L89" t="s">
        <v>245</v>
      </c>
      <c r="M89" t="s">
        <v>1715</v>
      </c>
      <c r="N89" t="s">
        <v>1534</v>
      </c>
      <c r="O89" t="s">
        <v>24</v>
      </c>
      <c r="P89" t="s">
        <v>1535</v>
      </c>
    </row>
    <row r="90" spans="1:16" x14ac:dyDescent="0.3">
      <c r="A90" t="s">
        <v>1527</v>
      </c>
      <c r="B90" t="s">
        <v>2657</v>
      </c>
      <c r="C90" t="s">
        <v>1722</v>
      </c>
      <c r="D90" t="s">
        <v>1723</v>
      </c>
      <c r="E90" t="s">
        <v>251</v>
      </c>
      <c r="F90" t="s">
        <v>252</v>
      </c>
      <c r="G90" t="s">
        <v>253</v>
      </c>
      <c r="H90" t="s">
        <v>1531</v>
      </c>
      <c r="I90" t="s">
        <v>20</v>
      </c>
      <c r="J90" t="s">
        <v>17</v>
      </c>
      <c r="K90" t="s">
        <v>1632</v>
      </c>
      <c r="L90" t="s">
        <v>245</v>
      </c>
      <c r="M90" t="s">
        <v>1715</v>
      </c>
      <c r="N90" t="s">
        <v>1534</v>
      </c>
      <c r="O90" t="s">
        <v>24</v>
      </c>
      <c r="P90" t="s">
        <v>1535</v>
      </c>
    </row>
    <row r="91" spans="1:16" x14ac:dyDescent="0.3">
      <c r="A91" t="s">
        <v>1527</v>
      </c>
      <c r="B91" t="s">
        <v>1724</v>
      </c>
      <c r="C91" t="s">
        <v>1725</v>
      </c>
      <c r="D91" t="s">
        <v>1726</v>
      </c>
      <c r="E91" t="s">
        <v>254</v>
      </c>
      <c r="F91" t="s">
        <v>1457</v>
      </c>
      <c r="G91" t="s">
        <v>1458</v>
      </c>
      <c r="H91" t="s">
        <v>1531</v>
      </c>
      <c r="I91" t="s">
        <v>20</v>
      </c>
      <c r="J91" t="s">
        <v>18</v>
      </c>
      <c r="K91" t="s">
        <v>1532</v>
      </c>
      <c r="L91" t="s">
        <v>109</v>
      </c>
      <c r="M91" t="s">
        <v>1598</v>
      </c>
      <c r="O91" t="s">
        <v>24</v>
      </c>
      <c r="P91" t="s">
        <v>1535</v>
      </c>
    </row>
    <row r="92" spans="1:16" x14ac:dyDescent="0.3">
      <c r="A92" t="s">
        <v>1527</v>
      </c>
      <c r="B92" t="s">
        <v>1724</v>
      </c>
      <c r="C92" t="s">
        <v>1727</v>
      </c>
      <c r="D92" t="s">
        <v>1728</v>
      </c>
      <c r="E92" t="s">
        <v>255</v>
      </c>
      <c r="F92" t="s">
        <v>1459</v>
      </c>
      <c r="G92" t="s">
        <v>1460</v>
      </c>
      <c r="H92" t="s">
        <v>1531</v>
      </c>
      <c r="I92" t="s">
        <v>20</v>
      </c>
      <c r="J92" t="s">
        <v>18</v>
      </c>
      <c r="K92" t="s">
        <v>1532</v>
      </c>
      <c r="L92" t="s">
        <v>109</v>
      </c>
      <c r="M92" t="s">
        <v>1598</v>
      </c>
      <c r="N92" t="s">
        <v>1534</v>
      </c>
      <c r="O92" t="s">
        <v>24</v>
      </c>
      <c r="P92" t="s">
        <v>1535</v>
      </c>
    </row>
    <row r="93" spans="1:16" x14ac:dyDescent="0.3">
      <c r="A93" t="s">
        <v>1527</v>
      </c>
      <c r="B93" t="s">
        <v>1729</v>
      </c>
      <c r="C93" t="s">
        <v>1730</v>
      </c>
      <c r="D93" t="s">
        <v>1731</v>
      </c>
      <c r="E93" t="s">
        <v>256</v>
      </c>
      <c r="F93" t="s">
        <v>257</v>
      </c>
      <c r="G93" t="s">
        <v>258</v>
      </c>
      <c r="H93" t="s">
        <v>1531</v>
      </c>
      <c r="I93" t="s">
        <v>20</v>
      </c>
      <c r="J93" t="s">
        <v>17</v>
      </c>
      <c r="K93" t="s">
        <v>1532</v>
      </c>
      <c r="L93" t="s">
        <v>109</v>
      </c>
      <c r="M93" t="s">
        <v>1598</v>
      </c>
      <c r="N93" t="s">
        <v>1534</v>
      </c>
      <c r="O93" t="s">
        <v>24</v>
      </c>
      <c r="P93" t="s">
        <v>1535</v>
      </c>
    </row>
    <row r="94" spans="1:16" x14ac:dyDescent="0.3">
      <c r="A94" t="s">
        <v>1527</v>
      </c>
      <c r="B94" t="s">
        <v>1724</v>
      </c>
      <c r="C94" t="s">
        <v>1732</v>
      </c>
      <c r="D94" t="s">
        <v>1733</v>
      </c>
      <c r="E94" t="s">
        <v>259</v>
      </c>
      <c r="F94" t="s">
        <v>1461</v>
      </c>
      <c r="G94" t="s">
        <v>1462</v>
      </c>
      <c r="H94" t="s">
        <v>1531</v>
      </c>
      <c r="I94" t="s">
        <v>20</v>
      </c>
      <c r="J94" t="s">
        <v>18</v>
      </c>
      <c r="K94" t="s">
        <v>1532</v>
      </c>
      <c r="L94" t="s">
        <v>109</v>
      </c>
      <c r="M94" t="s">
        <v>1598</v>
      </c>
      <c r="N94" t="s">
        <v>1534</v>
      </c>
      <c r="O94" t="s">
        <v>24</v>
      </c>
      <c r="P94" t="s">
        <v>1535</v>
      </c>
    </row>
    <row r="95" spans="1:16" x14ac:dyDescent="0.3">
      <c r="A95" t="s">
        <v>1527</v>
      </c>
      <c r="B95" t="s">
        <v>1734</v>
      </c>
      <c r="C95" t="s">
        <v>1735</v>
      </c>
      <c r="D95" t="s">
        <v>1736</v>
      </c>
      <c r="E95" t="s">
        <v>260</v>
      </c>
      <c r="F95" t="s">
        <v>261</v>
      </c>
      <c r="G95" t="s">
        <v>262</v>
      </c>
      <c r="H95" t="s">
        <v>1531</v>
      </c>
      <c r="I95" t="s">
        <v>20</v>
      </c>
      <c r="J95" t="s">
        <v>18</v>
      </c>
      <c r="K95" t="s">
        <v>1532</v>
      </c>
      <c r="L95" t="s">
        <v>109</v>
      </c>
      <c r="M95" t="s">
        <v>1598</v>
      </c>
      <c r="N95" t="s">
        <v>1534</v>
      </c>
      <c r="O95" t="s">
        <v>24</v>
      </c>
      <c r="P95" t="s">
        <v>1535</v>
      </c>
    </row>
    <row r="96" spans="1:16" x14ac:dyDescent="0.3">
      <c r="A96" t="s">
        <v>1527</v>
      </c>
      <c r="B96" t="s">
        <v>1737</v>
      </c>
      <c r="C96" t="s">
        <v>1738</v>
      </c>
      <c r="D96" t="s">
        <v>1739</v>
      </c>
      <c r="E96" t="s">
        <v>263</v>
      </c>
      <c r="F96" t="s">
        <v>1463</v>
      </c>
      <c r="G96" t="s">
        <v>1464</v>
      </c>
      <c r="H96" t="s">
        <v>1531</v>
      </c>
      <c r="I96" t="s">
        <v>20</v>
      </c>
      <c r="J96" t="s">
        <v>18</v>
      </c>
      <c r="K96" t="s">
        <v>1532</v>
      </c>
      <c r="L96" t="s">
        <v>109</v>
      </c>
      <c r="M96" t="s">
        <v>1598</v>
      </c>
      <c r="O96" t="s">
        <v>24</v>
      </c>
      <c r="P96" t="s">
        <v>1535</v>
      </c>
    </row>
    <row r="97" spans="1:16" x14ac:dyDescent="0.3">
      <c r="A97" t="s">
        <v>1527</v>
      </c>
      <c r="B97" t="s">
        <v>1737</v>
      </c>
      <c r="C97" t="s">
        <v>1740</v>
      </c>
      <c r="D97" t="s">
        <v>1741</v>
      </c>
      <c r="E97" t="s">
        <v>264</v>
      </c>
      <c r="F97" t="s">
        <v>1465</v>
      </c>
      <c r="G97" t="s">
        <v>1466</v>
      </c>
      <c r="H97" t="s">
        <v>1531</v>
      </c>
      <c r="I97" t="s">
        <v>20</v>
      </c>
      <c r="J97" t="s">
        <v>18</v>
      </c>
      <c r="K97" t="s">
        <v>1532</v>
      </c>
      <c r="L97" t="s">
        <v>109</v>
      </c>
      <c r="M97" t="s">
        <v>1598</v>
      </c>
      <c r="O97" t="s">
        <v>24</v>
      </c>
      <c r="P97" t="s">
        <v>1535</v>
      </c>
    </row>
    <row r="98" spans="1:16" x14ac:dyDescent="0.3">
      <c r="A98" t="s">
        <v>1527</v>
      </c>
      <c r="B98" t="s">
        <v>1724</v>
      </c>
      <c r="C98" t="s">
        <v>1742</v>
      </c>
      <c r="D98" t="s">
        <v>1743</v>
      </c>
      <c r="E98" t="s">
        <v>265</v>
      </c>
      <c r="F98" t="s">
        <v>1467</v>
      </c>
      <c r="G98" t="s">
        <v>1468</v>
      </c>
      <c r="H98" t="s">
        <v>1531</v>
      </c>
      <c r="I98" t="s">
        <v>20</v>
      </c>
      <c r="J98" t="s">
        <v>18</v>
      </c>
      <c r="K98" t="s">
        <v>1532</v>
      </c>
      <c r="L98" t="s">
        <v>109</v>
      </c>
      <c r="M98" t="s">
        <v>1598</v>
      </c>
      <c r="O98" t="s">
        <v>24</v>
      </c>
      <c r="P98" t="s">
        <v>1535</v>
      </c>
    </row>
    <row r="99" spans="1:16" x14ac:dyDescent="0.3">
      <c r="A99" t="s">
        <v>1527</v>
      </c>
      <c r="B99" t="s">
        <v>1744</v>
      </c>
      <c r="C99" t="s">
        <v>1745</v>
      </c>
      <c r="D99" t="s">
        <v>1746</v>
      </c>
      <c r="E99" t="s">
        <v>266</v>
      </c>
      <c r="F99" t="s">
        <v>267</v>
      </c>
      <c r="G99" t="s">
        <v>268</v>
      </c>
      <c r="H99" t="s">
        <v>1531</v>
      </c>
      <c r="I99" t="s">
        <v>20</v>
      </c>
      <c r="J99" t="s">
        <v>18</v>
      </c>
      <c r="K99" t="s">
        <v>1532</v>
      </c>
      <c r="L99" t="s">
        <v>109</v>
      </c>
      <c r="M99" t="s">
        <v>1598</v>
      </c>
      <c r="N99" t="s">
        <v>1534</v>
      </c>
      <c r="O99" t="s">
        <v>24</v>
      </c>
      <c r="P99" t="s">
        <v>1535</v>
      </c>
    </row>
    <row r="100" spans="1:16" x14ac:dyDescent="0.3">
      <c r="A100" t="s">
        <v>1527</v>
      </c>
      <c r="B100" t="s">
        <v>1744</v>
      </c>
      <c r="C100" t="s">
        <v>1747</v>
      </c>
      <c r="D100" t="s">
        <v>1748</v>
      </c>
      <c r="E100" t="s">
        <v>269</v>
      </c>
      <c r="F100" t="s">
        <v>1469</v>
      </c>
      <c r="G100" t="s">
        <v>1470</v>
      </c>
      <c r="H100" t="s">
        <v>1531</v>
      </c>
      <c r="I100" t="s">
        <v>20</v>
      </c>
      <c r="J100" t="s">
        <v>18</v>
      </c>
      <c r="K100" t="s">
        <v>1532</v>
      </c>
      <c r="L100" t="s">
        <v>109</v>
      </c>
      <c r="M100" t="s">
        <v>1598</v>
      </c>
      <c r="O100" t="s">
        <v>270</v>
      </c>
      <c r="P100" t="s">
        <v>1535</v>
      </c>
    </row>
    <row r="101" spans="1:16" x14ac:dyDescent="0.3">
      <c r="A101" t="s">
        <v>1527</v>
      </c>
      <c r="B101" t="s">
        <v>1724</v>
      </c>
      <c r="C101" t="s">
        <v>1749</v>
      </c>
      <c r="D101" t="s">
        <v>1750</v>
      </c>
      <c r="E101" t="s">
        <v>271</v>
      </c>
      <c r="F101" t="s">
        <v>1471</v>
      </c>
      <c r="G101" t="s">
        <v>1472</v>
      </c>
      <c r="H101" t="s">
        <v>1531</v>
      </c>
      <c r="I101" t="s">
        <v>20</v>
      </c>
      <c r="J101" t="s">
        <v>18</v>
      </c>
      <c r="K101" t="s">
        <v>1532</v>
      </c>
      <c r="L101" t="s">
        <v>109</v>
      </c>
      <c r="M101" t="s">
        <v>1598</v>
      </c>
      <c r="O101" t="s">
        <v>24</v>
      </c>
      <c r="P101" t="s">
        <v>1535</v>
      </c>
    </row>
    <row r="102" spans="1:16" x14ac:dyDescent="0.3">
      <c r="A102" t="s">
        <v>1527</v>
      </c>
      <c r="B102" t="s">
        <v>1724</v>
      </c>
      <c r="C102" t="s">
        <v>1751</v>
      </c>
      <c r="D102" t="s">
        <v>1752</v>
      </c>
      <c r="E102" t="s">
        <v>272</v>
      </c>
      <c r="F102" t="s">
        <v>1473</v>
      </c>
      <c r="G102" t="s">
        <v>1474</v>
      </c>
      <c r="H102" t="s">
        <v>1531</v>
      </c>
      <c r="I102" t="s">
        <v>20</v>
      </c>
      <c r="J102" t="s">
        <v>18</v>
      </c>
      <c r="K102" t="s">
        <v>1532</v>
      </c>
      <c r="L102" t="s">
        <v>109</v>
      </c>
      <c r="M102" t="s">
        <v>1598</v>
      </c>
      <c r="N102" t="s">
        <v>1753</v>
      </c>
      <c r="O102" t="s">
        <v>22</v>
      </c>
      <c r="P102" t="s">
        <v>1535</v>
      </c>
    </row>
    <row r="103" spans="1:16" x14ac:dyDescent="0.3">
      <c r="A103" t="s">
        <v>1527</v>
      </c>
      <c r="B103" t="s">
        <v>1724</v>
      </c>
      <c r="C103" t="s">
        <v>1754</v>
      </c>
      <c r="D103" t="s">
        <v>1755</v>
      </c>
      <c r="E103" t="s">
        <v>273</v>
      </c>
      <c r="F103" t="s">
        <v>1475</v>
      </c>
      <c r="G103" t="s">
        <v>1476</v>
      </c>
      <c r="H103" t="s">
        <v>1531</v>
      </c>
      <c r="I103" t="s">
        <v>20</v>
      </c>
      <c r="J103" t="s">
        <v>18</v>
      </c>
      <c r="K103" t="s">
        <v>1532</v>
      </c>
      <c r="L103" t="s">
        <v>109</v>
      </c>
      <c r="M103" t="s">
        <v>1598</v>
      </c>
      <c r="O103" t="s">
        <v>24</v>
      </c>
      <c r="P103" t="s">
        <v>1535</v>
      </c>
    </row>
    <row r="104" spans="1:16" x14ac:dyDescent="0.3">
      <c r="A104" t="s">
        <v>1527</v>
      </c>
      <c r="B104" t="s">
        <v>2663</v>
      </c>
      <c r="D104" t="s">
        <v>1756</v>
      </c>
      <c r="E104" t="s">
        <v>274</v>
      </c>
      <c r="F104" t="s">
        <v>275</v>
      </c>
      <c r="G104" t="s">
        <v>276</v>
      </c>
      <c r="H104" t="s">
        <v>1531</v>
      </c>
      <c r="I104" t="s">
        <v>16</v>
      </c>
      <c r="J104" t="s">
        <v>17</v>
      </c>
      <c r="K104" t="s">
        <v>1532</v>
      </c>
      <c r="L104" t="s">
        <v>109</v>
      </c>
      <c r="M104" t="s">
        <v>1598</v>
      </c>
      <c r="N104" t="s">
        <v>1534</v>
      </c>
      <c r="O104" t="s">
        <v>23</v>
      </c>
      <c r="P104" t="s">
        <v>1535</v>
      </c>
    </row>
    <row r="105" spans="1:16" x14ac:dyDescent="0.3">
      <c r="A105" t="s">
        <v>1527</v>
      </c>
      <c r="B105" t="s">
        <v>1757</v>
      </c>
      <c r="D105" t="s">
        <v>1758</v>
      </c>
      <c r="E105" t="s">
        <v>1414</v>
      </c>
      <c r="F105" t="s">
        <v>1415</v>
      </c>
      <c r="G105" t="s">
        <v>1416</v>
      </c>
      <c r="H105" t="s">
        <v>1531</v>
      </c>
      <c r="I105" t="s">
        <v>16</v>
      </c>
      <c r="J105" t="s">
        <v>17</v>
      </c>
      <c r="K105" t="s">
        <v>1532</v>
      </c>
      <c r="L105" t="s">
        <v>109</v>
      </c>
      <c r="M105" t="s">
        <v>1759</v>
      </c>
      <c r="N105" t="s">
        <v>1534</v>
      </c>
      <c r="O105" t="s">
        <v>1397</v>
      </c>
      <c r="P105" t="s">
        <v>1535</v>
      </c>
    </row>
    <row r="106" spans="1:16" x14ac:dyDescent="0.3">
      <c r="A106" t="s">
        <v>1527</v>
      </c>
      <c r="B106" t="s">
        <v>1729</v>
      </c>
      <c r="D106" t="s">
        <v>1760</v>
      </c>
      <c r="E106" t="s">
        <v>277</v>
      </c>
      <c r="F106" t="s">
        <v>278</v>
      </c>
      <c r="G106" t="s">
        <v>279</v>
      </c>
      <c r="H106" t="s">
        <v>1531</v>
      </c>
      <c r="I106" t="s">
        <v>16</v>
      </c>
      <c r="J106" t="s">
        <v>17</v>
      </c>
      <c r="K106" t="s">
        <v>1532</v>
      </c>
      <c r="L106" t="s">
        <v>109</v>
      </c>
      <c r="M106" t="s">
        <v>1598</v>
      </c>
      <c r="O106" t="s">
        <v>24</v>
      </c>
      <c r="P106" t="s">
        <v>1535</v>
      </c>
    </row>
    <row r="107" spans="1:16" x14ac:dyDescent="0.3">
      <c r="A107" t="s">
        <v>1527</v>
      </c>
      <c r="B107" t="s">
        <v>1596</v>
      </c>
      <c r="D107" t="s">
        <v>1761</v>
      </c>
      <c r="E107" t="s">
        <v>280</v>
      </c>
      <c r="F107" t="s">
        <v>281</v>
      </c>
      <c r="G107" t="s">
        <v>282</v>
      </c>
      <c r="H107" t="s">
        <v>1531</v>
      </c>
      <c r="I107" t="s">
        <v>16</v>
      </c>
      <c r="J107" t="s">
        <v>17</v>
      </c>
      <c r="K107" t="s">
        <v>1532</v>
      </c>
      <c r="L107" t="s">
        <v>109</v>
      </c>
      <c r="M107" t="s">
        <v>1598</v>
      </c>
      <c r="N107" t="s">
        <v>1534</v>
      </c>
      <c r="O107" t="s">
        <v>24</v>
      </c>
      <c r="P107" t="s">
        <v>1535</v>
      </c>
    </row>
    <row r="108" spans="1:16" x14ac:dyDescent="0.3">
      <c r="A108" t="s">
        <v>1527</v>
      </c>
      <c r="B108" t="s">
        <v>1762</v>
      </c>
      <c r="D108" t="s">
        <v>1763</v>
      </c>
      <c r="E108" t="s">
        <v>1417</v>
      </c>
      <c r="F108" t="s">
        <v>1418</v>
      </c>
      <c r="G108" t="s">
        <v>1419</v>
      </c>
      <c r="H108" t="s">
        <v>1531</v>
      </c>
      <c r="I108" t="s">
        <v>16</v>
      </c>
      <c r="J108" t="s">
        <v>18</v>
      </c>
      <c r="K108" t="s">
        <v>1532</v>
      </c>
      <c r="L108" t="s">
        <v>109</v>
      </c>
      <c r="M108" t="s">
        <v>1759</v>
      </c>
      <c r="N108" t="s">
        <v>1764</v>
      </c>
      <c r="O108" t="s">
        <v>1398</v>
      </c>
      <c r="P108" t="s">
        <v>1535</v>
      </c>
    </row>
    <row r="109" spans="1:16" x14ac:dyDescent="0.3">
      <c r="A109" t="s">
        <v>1527</v>
      </c>
      <c r="B109" t="s">
        <v>1762</v>
      </c>
      <c r="D109" t="s">
        <v>1765</v>
      </c>
      <c r="E109" t="s">
        <v>1420</v>
      </c>
      <c r="F109" t="s">
        <v>1421</v>
      </c>
      <c r="G109" t="s">
        <v>1422</v>
      </c>
      <c r="H109" t="s">
        <v>1531</v>
      </c>
      <c r="I109" t="s">
        <v>16</v>
      </c>
      <c r="J109" t="s">
        <v>18</v>
      </c>
      <c r="K109" t="s">
        <v>1532</v>
      </c>
      <c r="L109" t="s">
        <v>109</v>
      </c>
      <c r="M109" t="s">
        <v>1759</v>
      </c>
      <c r="N109" t="s">
        <v>1534</v>
      </c>
      <c r="O109" t="s">
        <v>1399</v>
      </c>
      <c r="P109" t="s">
        <v>1535</v>
      </c>
    </row>
    <row r="110" spans="1:16" x14ac:dyDescent="0.3">
      <c r="A110" t="s">
        <v>1527</v>
      </c>
      <c r="B110" t="s">
        <v>1762</v>
      </c>
      <c r="D110" t="s">
        <v>1766</v>
      </c>
      <c r="E110" t="s">
        <v>1423</v>
      </c>
      <c r="F110" t="s">
        <v>1424</v>
      </c>
      <c r="G110" t="s">
        <v>1425</v>
      </c>
      <c r="H110" t="s">
        <v>1531</v>
      </c>
      <c r="I110" t="s">
        <v>16</v>
      </c>
      <c r="J110" t="s">
        <v>18</v>
      </c>
      <c r="K110" t="s">
        <v>1532</v>
      </c>
      <c r="L110" t="s">
        <v>109</v>
      </c>
      <c r="M110" t="s">
        <v>1759</v>
      </c>
      <c r="N110" t="s">
        <v>1534</v>
      </c>
      <c r="O110" t="s">
        <v>1399</v>
      </c>
      <c r="P110" t="s">
        <v>1535</v>
      </c>
    </row>
    <row r="111" spans="1:16" x14ac:dyDescent="0.3">
      <c r="A111" t="s">
        <v>1527</v>
      </c>
      <c r="B111" t="s">
        <v>1557</v>
      </c>
      <c r="D111" t="s">
        <v>1767</v>
      </c>
      <c r="E111" t="s">
        <v>292</v>
      </c>
      <c r="F111" t="s">
        <v>293</v>
      </c>
      <c r="G111" t="s">
        <v>294</v>
      </c>
      <c r="H111" t="s">
        <v>1531</v>
      </c>
      <c r="I111" t="s">
        <v>16</v>
      </c>
      <c r="J111" t="s">
        <v>18</v>
      </c>
      <c r="K111" t="s">
        <v>1559</v>
      </c>
      <c r="L111" t="s">
        <v>87</v>
      </c>
      <c r="M111" t="s">
        <v>2640</v>
      </c>
      <c r="N111" t="s">
        <v>1534</v>
      </c>
      <c r="O111" t="s">
        <v>88</v>
      </c>
      <c r="P111" t="s">
        <v>1535</v>
      </c>
    </row>
    <row r="112" spans="1:16" x14ac:dyDescent="0.3">
      <c r="A112" t="s">
        <v>1527</v>
      </c>
      <c r="B112" t="s">
        <v>1582</v>
      </c>
      <c r="D112" t="s">
        <v>1768</v>
      </c>
      <c r="E112" t="s">
        <v>295</v>
      </c>
      <c r="F112" t="s">
        <v>296</v>
      </c>
      <c r="G112" t="s">
        <v>297</v>
      </c>
      <c r="H112" t="s">
        <v>1693</v>
      </c>
      <c r="I112" t="s">
        <v>16</v>
      </c>
      <c r="J112" t="s">
        <v>17</v>
      </c>
      <c r="K112" t="s">
        <v>1559</v>
      </c>
      <c r="L112" t="s">
        <v>87</v>
      </c>
      <c r="M112" t="s">
        <v>2640</v>
      </c>
      <c r="N112" t="s">
        <v>1534</v>
      </c>
      <c r="O112" t="s">
        <v>88</v>
      </c>
      <c r="P112" t="s">
        <v>1535</v>
      </c>
    </row>
    <row r="113" spans="1:16" x14ac:dyDescent="0.3">
      <c r="A113" t="s">
        <v>1527</v>
      </c>
      <c r="B113" t="s">
        <v>1769</v>
      </c>
      <c r="D113" t="s">
        <v>1770</v>
      </c>
      <c r="E113" t="s">
        <v>298</v>
      </c>
      <c r="F113" t="s">
        <v>299</v>
      </c>
      <c r="G113" t="s">
        <v>300</v>
      </c>
      <c r="H113" t="s">
        <v>1531</v>
      </c>
      <c r="I113" t="s">
        <v>16</v>
      </c>
      <c r="J113" t="s">
        <v>17</v>
      </c>
      <c r="K113" t="s">
        <v>1569</v>
      </c>
      <c r="L113" t="s">
        <v>301</v>
      </c>
      <c r="M113" t="s">
        <v>1771</v>
      </c>
      <c r="N113" t="s">
        <v>1534</v>
      </c>
      <c r="O113" t="s">
        <v>208</v>
      </c>
      <c r="P113" t="s">
        <v>1535</v>
      </c>
    </row>
    <row r="114" spans="1:16" x14ac:dyDescent="0.3">
      <c r="A114" t="s">
        <v>1527</v>
      </c>
      <c r="B114" t="s">
        <v>1772</v>
      </c>
      <c r="C114" t="s">
        <v>1773</v>
      </c>
      <c r="D114" t="s">
        <v>1774</v>
      </c>
      <c r="E114" t="s">
        <v>302</v>
      </c>
      <c r="F114" t="s">
        <v>303</v>
      </c>
      <c r="G114" t="s">
        <v>304</v>
      </c>
      <c r="H114" t="s">
        <v>1564</v>
      </c>
      <c r="I114" t="s">
        <v>20</v>
      </c>
      <c r="J114" t="s">
        <v>17</v>
      </c>
      <c r="K114" t="s">
        <v>1632</v>
      </c>
      <c r="L114" t="s">
        <v>145</v>
      </c>
      <c r="M114" t="s">
        <v>1775</v>
      </c>
      <c r="N114" t="s">
        <v>1567</v>
      </c>
      <c r="P114" t="s">
        <v>1535</v>
      </c>
    </row>
    <row r="115" spans="1:16" x14ac:dyDescent="0.3">
      <c r="A115" t="s">
        <v>1527</v>
      </c>
      <c r="B115" t="s">
        <v>1776</v>
      </c>
      <c r="C115" t="s">
        <v>1777</v>
      </c>
      <c r="D115" t="s">
        <v>1778</v>
      </c>
      <c r="E115" t="s">
        <v>305</v>
      </c>
      <c r="F115" t="s">
        <v>306</v>
      </c>
      <c r="G115" t="s">
        <v>307</v>
      </c>
      <c r="H115" t="s">
        <v>1564</v>
      </c>
      <c r="I115" t="s">
        <v>20</v>
      </c>
      <c r="J115" t="s">
        <v>18</v>
      </c>
      <c r="K115" t="s">
        <v>1632</v>
      </c>
      <c r="L115" t="s">
        <v>145</v>
      </c>
      <c r="M115" t="s">
        <v>1775</v>
      </c>
      <c r="N115" t="s">
        <v>1567</v>
      </c>
      <c r="P115" t="s">
        <v>1535</v>
      </c>
    </row>
    <row r="116" spans="1:16" x14ac:dyDescent="0.3">
      <c r="A116" t="s">
        <v>1527</v>
      </c>
      <c r="B116" t="s">
        <v>1772</v>
      </c>
      <c r="C116" t="s">
        <v>1779</v>
      </c>
      <c r="D116" t="s">
        <v>1780</v>
      </c>
      <c r="E116" t="s">
        <v>308</v>
      </c>
      <c r="F116" t="s">
        <v>309</v>
      </c>
      <c r="G116" t="s">
        <v>310</v>
      </c>
      <c r="H116" t="s">
        <v>1564</v>
      </c>
      <c r="I116" t="s">
        <v>20</v>
      </c>
      <c r="J116" t="s">
        <v>17</v>
      </c>
      <c r="K116" t="s">
        <v>1632</v>
      </c>
      <c r="L116" t="s">
        <v>145</v>
      </c>
      <c r="M116" t="s">
        <v>1775</v>
      </c>
      <c r="N116" t="s">
        <v>1567</v>
      </c>
      <c r="P116" t="s">
        <v>1535</v>
      </c>
    </row>
    <row r="117" spans="1:16" x14ac:dyDescent="0.3">
      <c r="A117" t="s">
        <v>1527</v>
      </c>
      <c r="B117" t="s">
        <v>1776</v>
      </c>
      <c r="C117" t="s">
        <v>1781</v>
      </c>
      <c r="D117" t="s">
        <v>1782</v>
      </c>
      <c r="E117" t="s">
        <v>311</v>
      </c>
      <c r="F117" t="s">
        <v>312</v>
      </c>
      <c r="G117" t="s">
        <v>313</v>
      </c>
      <c r="H117" t="s">
        <v>1564</v>
      </c>
      <c r="I117" t="s">
        <v>20</v>
      </c>
      <c r="J117" t="s">
        <v>18</v>
      </c>
      <c r="K117" t="s">
        <v>1632</v>
      </c>
      <c r="L117" t="s">
        <v>145</v>
      </c>
      <c r="M117" t="s">
        <v>1775</v>
      </c>
      <c r="N117" t="s">
        <v>1567</v>
      </c>
      <c r="P117" t="s">
        <v>1535</v>
      </c>
    </row>
    <row r="118" spans="1:16" x14ac:dyDescent="0.3">
      <c r="A118" t="s">
        <v>1527</v>
      </c>
      <c r="B118" t="s">
        <v>1772</v>
      </c>
      <c r="C118" t="s">
        <v>1783</v>
      </c>
      <c r="D118" t="s">
        <v>1784</v>
      </c>
      <c r="E118" t="s">
        <v>314</v>
      </c>
      <c r="F118" t="s">
        <v>315</v>
      </c>
      <c r="G118" t="s">
        <v>316</v>
      </c>
      <c r="H118" t="s">
        <v>1564</v>
      </c>
      <c r="I118" t="s">
        <v>20</v>
      </c>
      <c r="J118" t="s">
        <v>17</v>
      </c>
      <c r="K118" t="s">
        <v>1632</v>
      </c>
      <c r="L118" t="s">
        <v>145</v>
      </c>
      <c r="M118" t="s">
        <v>1775</v>
      </c>
      <c r="N118" t="s">
        <v>1567</v>
      </c>
      <c r="P118" t="s">
        <v>1535</v>
      </c>
    </row>
    <row r="119" spans="1:16" x14ac:dyDescent="0.3">
      <c r="A119" t="s">
        <v>1527</v>
      </c>
      <c r="B119" t="s">
        <v>1772</v>
      </c>
      <c r="C119" t="s">
        <v>1785</v>
      </c>
      <c r="D119" t="s">
        <v>1786</v>
      </c>
      <c r="E119" t="s">
        <v>317</v>
      </c>
      <c r="F119" t="s">
        <v>318</v>
      </c>
      <c r="G119" t="s">
        <v>319</v>
      </c>
      <c r="H119" t="s">
        <v>1564</v>
      </c>
      <c r="I119" t="s">
        <v>20</v>
      </c>
      <c r="J119" t="s">
        <v>17</v>
      </c>
      <c r="K119" t="s">
        <v>1632</v>
      </c>
      <c r="L119" t="s">
        <v>145</v>
      </c>
      <c r="M119" t="s">
        <v>1775</v>
      </c>
      <c r="N119" t="s">
        <v>1567</v>
      </c>
      <c r="P119" t="s">
        <v>1535</v>
      </c>
    </row>
    <row r="120" spans="1:16" x14ac:dyDescent="0.3">
      <c r="A120" t="s">
        <v>1527</v>
      </c>
      <c r="B120" t="s">
        <v>2664</v>
      </c>
      <c r="C120" t="s">
        <v>1787</v>
      </c>
      <c r="D120" t="s">
        <v>1788</v>
      </c>
      <c r="E120" t="s">
        <v>320</v>
      </c>
      <c r="F120" t="s">
        <v>312</v>
      </c>
      <c r="G120" t="s">
        <v>321</v>
      </c>
      <c r="H120" t="s">
        <v>1564</v>
      </c>
      <c r="I120" t="s">
        <v>16</v>
      </c>
      <c r="J120" t="s">
        <v>17</v>
      </c>
      <c r="K120" t="s">
        <v>1632</v>
      </c>
      <c r="L120" t="s">
        <v>145</v>
      </c>
      <c r="M120" t="s">
        <v>1775</v>
      </c>
      <c r="N120" t="s">
        <v>1567</v>
      </c>
      <c r="P120" t="s">
        <v>1535</v>
      </c>
    </row>
    <row r="121" spans="1:16" x14ac:dyDescent="0.3">
      <c r="A121" t="s">
        <v>1527</v>
      </c>
      <c r="B121" t="s">
        <v>1772</v>
      </c>
      <c r="C121" t="s">
        <v>1789</v>
      </c>
      <c r="D121" t="s">
        <v>1790</v>
      </c>
      <c r="E121" t="s">
        <v>322</v>
      </c>
      <c r="F121" t="s">
        <v>323</v>
      </c>
      <c r="G121" t="s">
        <v>324</v>
      </c>
      <c r="H121" t="s">
        <v>1564</v>
      </c>
      <c r="I121" t="s">
        <v>20</v>
      </c>
      <c r="J121" t="s">
        <v>17</v>
      </c>
      <c r="K121" t="s">
        <v>1632</v>
      </c>
      <c r="L121" t="s">
        <v>145</v>
      </c>
      <c r="M121" t="s">
        <v>1775</v>
      </c>
      <c r="N121" t="s">
        <v>1567</v>
      </c>
      <c r="P121" t="s">
        <v>1535</v>
      </c>
    </row>
    <row r="122" spans="1:16" x14ac:dyDescent="0.3">
      <c r="A122" t="s">
        <v>1527</v>
      </c>
      <c r="B122" t="s">
        <v>1791</v>
      </c>
      <c r="C122" t="s">
        <v>1792</v>
      </c>
      <c r="D122" t="s">
        <v>1793</v>
      </c>
      <c r="E122" t="s">
        <v>325</v>
      </c>
      <c r="F122" t="s">
        <v>326</v>
      </c>
      <c r="G122" t="s">
        <v>327</v>
      </c>
      <c r="H122" t="s">
        <v>1531</v>
      </c>
      <c r="I122" t="s">
        <v>20</v>
      </c>
      <c r="J122" t="s">
        <v>17</v>
      </c>
      <c r="K122" t="s">
        <v>1559</v>
      </c>
      <c r="L122" t="s">
        <v>328</v>
      </c>
      <c r="M122" t="s">
        <v>1794</v>
      </c>
      <c r="N122" t="s">
        <v>1534</v>
      </c>
      <c r="O122" t="s">
        <v>23</v>
      </c>
      <c r="P122" t="s">
        <v>1535</v>
      </c>
    </row>
    <row r="123" spans="1:16" x14ac:dyDescent="0.3">
      <c r="A123" t="s">
        <v>1527</v>
      </c>
      <c r="B123" t="s">
        <v>2665</v>
      </c>
      <c r="C123" t="s">
        <v>1796</v>
      </c>
      <c r="D123" t="s">
        <v>1797</v>
      </c>
      <c r="E123" t="s">
        <v>329</v>
      </c>
      <c r="F123" t="s">
        <v>2666</v>
      </c>
      <c r="G123" t="s">
        <v>2667</v>
      </c>
      <c r="H123" t="s">
        <v>1531</v>
      </c>
      <c r="I123" t="s">
        <v>20</v>
      </c>
      <c r="J123" t="s">
        <v>17</v>
      </c>
      <c r="K123" t="s">
        <v>1559</v>
      </c>
      <c r="L123" t="s">
        <v>328</v>
      </c>
      <c r="M123" t="s">
        <v>1794</v>
      </c>
      <c r="N123" t="s">
        <v>1534</v>
      </c>
      <c r="O123" t="s">
        <v>23</v>
      </c>
      <c r="P123" t="s">
        <v>1535</v>
      </c>
    </row>
    <row r="124" spans="1:16" x14ac:dyDescent="0.3">
      <c r="A124" t="s">
        <v>1527</v>
      </c>
      <c r="B124" t="s">
        <v>1791</v>
      </c>
      <c r="C124" t="s">
        <v>1798</v>
      </c>
      <c r="D124" t="s">
        <v>1799</v>
      </c>
      <c r="E124" t="s">
        <v>330</v>
      </c>
      <c r="F124" t="s">
        <v>1800</v>
      </c>
      <c r="G124" t="s">
        <v>1801</v>
      </c>
      <c r="H124" t="s">
        <v>1531</v>
      </c>
      <c r="I124" t="s">
        <v>20</v>
      </c>
      <c r="J124" t="s">
        <v>17</v>
      </c>
      <c r="K124" t="s">
        <v>1559</v>
      </c>
      <c r="L124" t="s">
        <v>328</v>
      </c>
      <c r="M124" t="s">
        <v>1794</v>
      </c>
      <c r="N124" t="s">
        <v>1534</v>
      </c>
      <c r="O124" t="s">
        <v>23</v>
      </c>
      <c r="P124" t="s">
        <v>1535</v>
      </c>
    </row>
    <row r="125" spans="1:16" x14ac:dyDescent="0.3">
      <c r="A125" t="s">
        <v>1527</v>
      </c>
      <c r="B125" t="s">
        <v>2668</v>
      </c>
      <c r="C125" t="s">
        <v>1802</v>
      </c>
      <c r="D125" t="s">
        <v>1803</v>
      </c>
      <c r="E125" t="s">
        <v>331</v>
      </c>
      <c r="F125" t="s">
        <v>2669</v>
      </c>
      <c r="G125" t="s">
        <v>2670</v>
      </c>
      <c r="H125" t="s">
        <v>1531</v>
      </c>
      <c r="I125" t="s">
        <v>20</v>
      </c>
      <c r="J125" t="s">
        <v>17</v>
      </c>
      <c r="K125" t="s">
        <v>1559</v>
      </c>
      <c r="L125" t="s">
        <v>328</v>
      </c>
      <c r="M125" t="s">
        <v>1794</v>
      </c>
      <c r="N125" t="s">
        <v>1534</v>
      </c>
      <c r="O125" t="s">
        <v>23</v>
      </c>
      <c r="P125" t="s">
        <v>1535</v>
      </c>
    </row>
    <row r="126" spans="1:16" x14ac:dyDescent="0.3">
      <c r="A126" t="s">
        <v>1527</v>
      </c>
      <c r="B126" t="s">
        <v>2668</v>
      </c>
      <c r="C126" t="s">
        <v>1804</v>
      </c>
      <c r="D126" t="s">
        <v>1805</v>
      </c>
      <c r="E126" t="s">
        <v>332</v>
      </c>
      <c r="F126" t="s">
        <v>2671</v>
      </c>
      <c r="G126" t="s">
        <v>2672</v>
      </c>
      <c r="H126" t="s">
        <v>1531</v>
      </c>
      <c r="I126" t="s">
        <v>20</v>
      </c>
      <c r="J126" t="s">
        <v>17</v>
      </c>
      <c r="K126" t="s">
        <v>1559</v>
      </c>
      <c r="L126" t="s">
        <v>328</v>
      </c>
      <c r="M126" t="s">
        <v>1794</v>
      </c>
      <c r="N126" t="s">
        <v>1534</v>
      </c>
      <c r="O126" t="s">
        <v>23</v>
      </c>
      <c r="P126" t="s">
        <v>1535</v>
      </c>
    </row>
    <row r="127" spans="1:16" x14ac:dyDescent="0.3">
      <c r="A127" t="s">
        <v>1527</v>
      </c>
      <c r="B127" t="s">
        <v>2673</v>
      </c>
      <c r="C127" t="s">
        <v>1806</v>
      </c>
      <c r="D127" t="s">
        <v>1807</v>
      </c>
      <c r="E127" t="s">
        <v>333</v>
      </c>
      <c r="F127" t="s">
        <v>2674</v>
      </c>
      <c r="G127" t="s">
        <v>2675</v>
      </c>
      <c r="H127" t="s">
        <v>1531</v>
      </c>
      <c r="I127" t="s">
        <v>20</v>
      </c>
      <c r="J127" t="s">
        <v>17</v>
      </c>
      <c r="K127" t="s">
        <v>1559</v>
      </c>
      <c r="L127" t="s">
        <v>328</v>
      </c>
      <c r="M127" t="s">
        <v>1794</v>
      </c>
      <c r="N127" t="s">
        <v>1534</v>
      </c>
      <c r="O127" t="s">
        <v>23</v>
      </c>
      <c r="P127" t="s">
        <v>1535</v>
      </c>
    </row>
    <row r="128" spans="1:16" x14ac:dyDescent="0.3">
      <c r="A128" t="s">
        <v>1527</v>
      </c>
      <c r="B128" t="s">
        <v>1808</v>
      </c>
      <c r="C128" t="s">
        <v>1809</v>
      </c>
      <c r="D128" t="s">
        <v>1810</v>
      </c>
      <c r="E128" t="s">
        <v>334</v>
      </c>
      <c r="F128" t="s">
        <v>335</v>
      </c>
      <c r="G128" t="s">
        <v>336</v>
      </c>
      <c r="H128" t="s">
        <v>1531</v>
      </c>
      <c r="I128" t="s">
        <v>20</v>
      </c>
      <c r="J128" t="s">
        <v>17</v>
      </c>
      <c r="K128" t="s">
        <v>1559</v>
      </c>
      <c r="L128" t="s">
        <v>328</v>
      </c>
      <c r="M128" t="s">
        <v>1794</v>
      </c>
      <c r="N128" t="s">
        <v>1534</v>
      </c>
      <c r="O128" t="s">
        <v>23</v>
      </c>
      <c r="P128" t="s">
        <v>1535</v>
      </c>
    </row>
    <row r="129" spans="1:16" x14ac:dyDescent="0.3">
      <c r="A129" t="s">
        <v>1527</v>
      </c>
      <c r="B129" t="s">
        <v>2665</v>
      </c>
      <c r="C129" t="s">
        <v>1811</v>
      </c>
      <c r="D129" t="s">
        <v>1812</v>
      </c>
      <c r="E129" t="s">
        <v>337</v>
      </c>
      <c r="F129" t="s">
        <v>2676</v>
      </c>
      <c r="G129" t="s">
        <v>2677</v>
      </c>
      <c r="H129" t="s">
        <v>1531</v>
      </c>
      <c r="I129" t="s">
        <v>20</v>
      </c>
      <c r="J129" t="s">
        <v>17</v>
      </c>
      <c r="K129" t="s">
        <v>1559</v>
      </c>
      <c r="L129" t="s">
        <v>328</v>
      </c>
      <c r="M129" t="s">
        <v>1794</v>
      </c>
      <c r="N129" t="s">
        <v>1534</v>
      </c>
      <c r="O129" t="s">
        <v>23</v>
      </c>
      <c r="P129" t="s">
        <v>1535</v>
      </c>
    </row>
    <row r="130" spans="1:16" x14ac:dyDescent="0.3">
      <c r="A130" t="s">
        <v>1527</v>
      </c>
      <c r="B130" t="s">
        <v>2665</v>
      </c>
      <c r="C130" t="s">
        <v>1813</v>
      </c>
      <c r="D130" t="s">
        <v>1814</v>
      </c>
      <c r="E130" t="s">
        <v>339</v>
      </c>
      <c r="F130" t="s">
        <v>2678</v>
      </c>
      <c r="G130" t="s">
        <v>2679</v>
      </c>
      <c r="H130" t="s">
        <v>1531</v>
      </c>
      <c r="I130" t="s">
        <v>20</v>
      </c>
      <c r="J130" t="s">
        <v>17</v>
      </c>
      <c r="K130" t="s">
        <v>1559</v>
      </c>
      <c r="L130" t="s">
        <v>328</v>
      </c>
      <c r="M130" t="s">
        <v>1794</v>
      </c>
      <c r="N130" t="s">
        <v>1534</v>
      </c>
      <c r="O130" t="s">
        <v>23</v>
      </c>
      <c r="P130" t="s">
        <v>1535</v>
      </c>
    </row>
    <row r="131" spans="1:16" x14ac:dyDescent="0.3">
      <c r="A131" t="s">
        <v>1527</v>
      </c>
      <c r="B131" t="s">
        <v>1795</v>
      </c>
      <c r="C131" t="s">
        <v>1815</v>
      </c>
      <c r="D131" t="s">
        <v>1816</v>
      </c>
      <c r="E131" t="s">
        <v>340</v>
      </c>
      <c r="F131" t="s">
        <v>341</v>
      </c>
      <c r="G131" t="s">
        <v>342</v>
      </c>
      <c r="H131" t="s">
        <v>1531</v>
      </c>
      <c r="I131" t="s">
        <v>20</v>
      </c>
      <c r="J131" t="s">
        <v>18</v>
      </c>
      <c r="K131" t="s">
        <v>1559</v>
      </c>
      <c r="L131" t="s">
        <v>328</v>
      </c>
      <c r="M131" t="s">
        <v>1794</v>
      </c>
      <c r="N131" t="s">
        <v>1534</v>
      </c>
      <c r="O131" t="s">
        <v>23</v>
      </c>
      <c r="P131" t="s">
        <v>1535</v>
      </c>
    </row>
    <row r="132" spans="1:16" x14ac:dyDescent="0.3">
      <c r="A132" t="s">
        <v>1527</v>
      </c>
      <c r="B132" t="s">
        <v>2680</v>
      </c>
      <c r="C132" t="s">
        <v>1817</v>
      </c>
      <c r="D132" t="s">
        <v>1818</v>
      </c>
      <c r="E132" t="s">
        <v>343</v>
      </c>
      <c r="F132" t="s">
        <v>2681</v>
      </c>
      <c r="G132" t="s">
        <v>2682</v>
      </c>
      <c r="H132" t="s">
        <v>1531</v>
      </c>
      <c r="I132" t="s">
        <v>20</v>
      </c>
      <c r="J132" t="s">
        <v>17</v>
      </c>
      <c r="K132" t="s">
        <v>1559</v>
      </c>
      <c r="L132" t="s">
        <v>328</v>
      </c>
      <c r="M132" t="s">
        <v>1794</v>
      </c>
      <c r="N132" t="s">
        <v>1534</v>
      </c>
      <c r="O132" t="s">
        <v>23</v>
      </c>
      <c r="P132" t="s">
        <v>1535</v>
      </c>
    </row>
    <row r="133" spans="1:16" x14ac:dyDescent="0.3">
      <c r="A133" t="s">
        <v>1527</v>
      </c>
      <c r="B133" t="s">
        <v>2680</v>
      </c>
      <c r="C133" t="s">
        <v>1819</v>
      </c>
      <c r="D133" t="s">
        <v>1820</v>
      </c>
      <c r="E133" t="s">
        <v>346</v>
      </c>
      <c r="F133" t="s">
        <v>2683</v>
      </c>
      <c r="G133" t="s">
        <v>338</v>
      </c>
      <c r="H133" t="s">
        <v>1531</v>
      </c>
      <c r="I133" t="s">
        <v>20</v>
      </c>
      <c r="J133" t="s">
        <v>17</v>
      </c>
      <c r="K133" t="s">
        <v>1559</v>
      </c>
      <c r="L133" t="s">
        <v>328</v>
      </c>
      <c r="M133" t="s">
        <v>1794</v>
      </c>
      <c r="N133" t="s">
        <v>1534</v>
      </c>
      <c r="O133" t="s">
        <v>23</v>
      </c>
      <c r="P133" t="s">
        <v>1535</v>
      </c>
    </row>
    <row r="134" spans="1:16" x14ac:dyDescent="0.3">
      <c r="A134" t="s">
        <v>1527</v>
      </c>
      <c r="B134" t="s">
        <v>2684</v>
      </c>
      <c r="C134" t="s">
        <v>1821</v>
      </c>
      <c r="D134" t="s">
        <v>1822</v>
      </c>
      <c r="E134" t="s">
        <v>347</v>
      </c>
      <c r="F134" t="s">
        <v>348</v>
      </c>
      <c r="G134" t="s">
        <v>349</v>
      </c>
      <c r="H134" t="s">
        <v>1531</v>
      </c>
      <c r="I134" t="s">
        <v>20</v>
      </c>
      <c r="J134" t="s">
        <v>17</v>
      </c>
      <c r="K134" t="s">
        <v>1559</v>
      </c>
      <c r="L134" t="s">
        <v>328</v>
      </c>
      <c r="M134" t="s">
        <v>1794</v>
      </c>
      <c r="N134" t="s">
        <v>1534</v>
      </c>
      <c r="O134" t="s">
        <v>23</v>
      </c>
      <c r="P134" t="s">
        <v>1535</v>
      </c>
    </row>
    <row r="135" spans="1:16" x14ac:dyDescent="0.3">
      <c r="A135" t="s">
        <v>1527</v>
      </c>
      <c r="B135" t="s">
        <v>1795</v>
      </c>
      <c r="D135" t="s">
        <v>1823</v>
      </c>
      <c r="E135" t="s">
        <v>350</v>
      </c>
      <c r="F135" t="s">
        <v>351</v>
      </c>
      <c r="G135" t="s">
        <v>352</v>
      </c>
      <c r="H135" t="s">
        <v>1531</v>
      </c>
      <c r="I135" t="s">
        <v>16</v>
      </c>
      <c r="J135" t="s">
        <v>18</v>
      </c>
      <c r="K135" t="s">
        <v>1559</v>
      </c>
      <c r="L135" t="s">
        <v>328</v>
      </c>
      <c r="M135" t="s">
        <v>1824</v>
      </c>
      <c r="N135" t="s">
        <v>1534</v>
      </c>
      <c r="O135" t="s">
        <v>23</v>
      </c>
      <c r="P135" t="s">
        <v>1535</v>
      </c>
    </row>
    <row r="136" spans="1:16" x14ac:dyDescent="0.3">
      <c r="A136" t="s">
        <v>1527</v>
      </c>
      <c r="B136" t="s">
        <v>2680</v>
      </c>
      <c r="D136" t="s">
        <v>1825</v>
      </c>
      <c r="E136" t="s">
        <v>353</v>
      </c>
      <c r="F136" t="s">
        <v>354</v>
      </c>
      <c r="G136" t="s">
        <v>355</v>
      </c>
      <c r="H136" t="s">
        <v>1531</v>
      </c>
      <c r="I136" t="s">
        <v>16</v>
      </c>
      <c r="J136" t="s">
        <v>17</v>
      </c>
      <c r="K136" t="s">
        <v>1559</v>
      </c>
      <c r="L136" t="s">
        <v>328</v>
      </c>
      <c r="M136" t="s">
        <v>1824</v>
      </c>
      <c r="N136" t="s">
        <v>1534</v>
      </c>
      <c r="O136" t="s">
        <v>23</v>
      </c>
      <c r="P136" t="s">
        <v>1535</v>
      </c>
    </row>
    <row r="137" spans="1:16" x14ac:dyDescent="0.3">
      <c r="A137" t="s">
        <v>1527</v>
      </c>
      <c r="B137" t="s">
        <v>1795</v>
      </c>
      <c r="D137" t="s">
        <v>1826</v>
      </c>
      <c r="E137" t="s">
        <v>356</v>
      </c>
      <c r="F137" t="s">
        <v>357</v>
      </c>
      <c r="G137" t="s">
        <v>358</v>
      </c>
      <c r="H137" t="s">
        <v>1531</v>
      </c>
      <c r="I137" t="s">
        <v>16</v>
      </c>
      <c r="J137" t="s">
        <v>18</v>
      </c>
      <c r="K137" t="s">
        <v>1559</v>
      </c>
      <c r="L137" t="s">
        <v>328</v>
      </c>
      <c r="M137" t="s">
        <v>1824</v>
      </c>
      <c r="N137" t="s">
        <v>1534</v>
      </c>
      <c r="O137" t="s">
        <v>23</v>
      </c>
      <c r="P137" t="s">
        <v>1535</v>
      </c>
    </row>
    <row r="138" spans="1:16" x14ac:dyDescent="0.3">
      <c r="A138" t="s">
        <v>1527</v>
      </c>
      <c r="B138" t="s">
        <v>2680</v>
      </c>
      <c r="D138" t="s">
        <v>1827</v>
      </c>
      <c r="E138" t="s">
        <v>359</v>
      </c>
      <c r="F138" t="s">
        <v>2685</v>
      </c>
      <c r="G138" t="s">
        <v>362</v>
      </c>
      <c r="H138" t="s">
        <v>1531</v>
      </c>
      <c r="I138" t="s">
        <v>16</v>
      </c>
      <c r="J138" t="s">
        <v>17</v>
      </c>
      <c r="K138" t="s">
        <v>1559</v>
      </c>
      <c r="L138" t="s">
        <v>328</v>
      </c>
      <c r="M138" t="s">
        <v>1824</v>
      </c>
      <c r="N138" t="s">
        <v>1534</v>
      </c>
      <c r="O138" t="s">
        <v>23</v>
      </c>
      <c r="P138" t="s">
        <v>1535</v>
      </c>
    </row>
    <row r="139" spans="1:16" x14ac:dyDescent="0.3">
      <c r="A139" t="s">
        <v>1527</v>
      </c>
      <c r="B139" t="s">
        <v>1795</v>
      </c>
      <c r="D139" t="s">
        <v>1828</v>
      </c>
      <c r="E139" t="s">
        <v>360</v>
      </c>
      <c r="F139" t="s">
        <v>361</v>
      </c>
      <c r="G139" t="s">
        <v>362</v>
      </c>
      <c r="H139" t="s">
        <v>1531</v>
      </c>
      <c r="I139" t="s">
        <v>16</v>
      </c>
      <c r="J139" t="s">
        <v>18</v>
      </c>
      <c r="K139" t="s">
        <v>1559</v>
      </c>
      <c r="L139" t="s">
        <v>328</v>
      </c>
      <c r="M139" t="s">
        <v>1824</v>
      </c>
      <c r="N139" t="s">
        <v>1534</v>
      </c>
      <c r="O139" t="s">
        <v>23</v>
      </c>
      <c r="P139" t="s">
        <v>1535</v>
      </c>
    </row>
    <row r="140" spans="1:16" x14ac:dyDescent="0.3">
      <c r="A140" t="s">
        <v>1527</v>
      </c>
      <c r="B140" t="s">
        <v>2680</v>
      </c>
      <c r="D140" t="s">
        <v>1829</v>
      </c>
      <c r="E140" t="s">
        <v>363</v>
      </c>
      <c r="F140" t="s">
        <v>2686</v>
      </c>
      <c r="G140" t="s">
        <v>2687</v>
      </c>
      <c r="H140" t="s">
        <v>1531</v>
      </c>
      <c r="I140" t="s">
        <v>16</v>
      </c>
      <c r="J140" t="s">
        <v>17</v>
      </c>
      <c r="K140" t="s">
        <v>1559</v>
      </c>
      <c r="L140" t="s">
        <v>328</v>
      </c>
      <c r="M140" t="s">
        <v>1824</v>
      </c>
      <c r="N140" t="s">
        <v>1534</v>
      </c>
      <c r="O140" t="s">
        <v>23</v>
      </c>
      <c r="P140" t="s">
        <v>1535</v>
      </c>
    </row>
    <row r="141" spans="1:16" x14ac:dyDescent="0.3">
      <c r="A141" t="s">
        <v>1527</v>
      </c>
      <c r="B141" t="s">
        <v>2680</v>
      </c>
      <c r="D141" t="s">
        <v>1830</v>
      </c>
      <c r="E141" t="s">
        <v>364</v>
      </c>
      <c r="F141" t="s">
        <v>2688</v>
      </c>
      <c r="G141" t="s">
        <v>2689</v>
      </c>
      <c r="H141" t="s">
        <v>1531</v>
      </c>
      <c r="I141" t="s">
        <v>16</v>
      </c>
      <c r="J141" t="s">
        <v>17</v>
      </c>
      <c r="K141" t="s">
        <v>1559</v>
      </c>
      <c r="L141" t="s">
        <v>328</v>
      </c>
      <c r="M141" t="s">
        <v>1824</v>
      </c>
      <c r="N141" t="s">
        <v>1567</v>
      </c>
      <c r="O141" t="s">
        <v>23</v>
      </c>
      <c r="P141" t="s">
        <v>1535</v>
      </c>
    </row>
    <row r="142" spans="1:16" x14ac:dyDescent="0.3">
      <c r="A142" t="s">
        <v>1527</v>
      </c>
      <c r="B142" t="s">
        <v>1808</v>
      </c>
      <c r="D142" t="s">
        <v>1831</v>
      </c>
      <c r="E142" t="s">
        <v>365</v>
      </c>
      <c r="F142" t="s">
        <v>344</v>
      </c>
      <c r="G142" t="s">
        <v>345</v>
      </c>
      <c r="H142" t="s">
        <v>1531</v>
      </c>
      <c r="I142" t="s">
        <v>16</v>
      </c>
      <c r="J142" t="s">
        <v>17</v>
      </c>
      <c r="K142" t="s">
        <v>1559</v>
      </c>
      <c r="L142" t="s">
        <v>328</v>
      </c>
      <c r="M142" t="s">
        <v>1824</v>
      </c>
      <c r="N142" t="s">
        <v>1534</v>
      </c>
      <c r="O142" t="s">
        <v>23</v>
      </c>
      <c r="P142" t="s">
        <v>1535</v>
      </c>
    </row>
    <row r="143" spans="1:16" x14ac:dyDescent="0.3">
      <c r="A143" t="s">
        <v>1527</v>
      </c>
      <c r="B143">
        <v>44092</v>
      </c>
      <c r="D143" t="s">
        <v>1832</v>
      </c>
      <c r="E143" t="s">
        <v>366</v>
      </c>
      <c r="F143" t="s">
        <v>367</v>
      </c>
      <c r="G143" t="s">
        <v>368</v>
      </c>
      <c r="H143" t="s">
        <v>1531</v>
      </c>
      <c r="I143" t="s">
        <v>16</v>
      </c>
      <c r="J143" t="s">
        <v>18</v>
      </c>
      <c r="K143" t="s">
        <v>1559</v>
      </c>
      <c r="L143" t="s">
        <v>328</v>
      </c>
      <c r="M143" t="s">
        <v>1824</v>
      </c>
      <c r="N143" t="s">
        <v>1534</v>
      </c>
      <c r="O143" t="s">
        <v>23</v>
      </c>
      <c r="P143" t="s">
        <v>1535</v>
      </c>
    </row>
    <row r="144" spans="1:16" x14ac:dyDescent="0.3">
      <c r="A144" t="s">
        <v>1527</v>
      </c>
      <c r="B144" t="s">
        <v>1808</v>
      </c>
      <c r="D144" t="s">
        <v>1833</v>
      </c>
      <c r="E144" t="s">
        <v>369</v>
      </c>
      <c r="F144" t="s">
        <v>341</v>
      </c>
      <c r="G144" t="s">
        <v>342</v>
      </c>
      <c r="H144" t="s">
        <v>1531</v>
      </c>
      <c r="I144" t="s">
        <v>16</v>
      </c>
      <c r="J144" t="s">
        <v>17</v>
      </c>
      <c r="K144" t="s">
        <v>1559</v>
      </c>
      <c r="L144" t="s">
        <v>328</v>
      </c>
      <c r="M144" t="s">
        <v>1824</v>
      </c>
      <c r="N144" t="s">
        <v>1534</v>
      </c>
      <c r="O144" t="s">
        <v>23</v>
      </c>
      <c r="P144" t="s">
        <v>1535</v>
      </c>
    </row>
    <row r="145" spans="1:16" x14ac:dyDescent="0.3">
      <c r="A145" t="s">
        <v>1527</v>
      </c>
      <c r="B145" t="s">
        <v>1776</v>
      </c>
      <c r="D145" t="s">
        <v>1834</v>
      </c>
      <c r="E145" t="s">
        <v>370</v>
      </c>
      <c r="F145" t="s">
        <v>371</v>
      </c>
      <c r="G145" t="s">
        <v>372</v>
      </c>
      <c r="H145" t="s">
        <v>1531</v>
      </c>
      <c r="I145" t="s">
        <v>16</v>
      </c>
      <c r="J145" t="s">
        <v>18</v>
      </c>
      <c r="K145" t="s">
        <v>1632</v>
      </c>
      <c r="L145" t="s">
        <v>145</v>
      </c>
      <c r="M145" t="s">
        <v>1835</v>
      </c>
      <c r="N145" t="s">
        <v>1567</v>
      </c>
      <c r="P145" t="s">
        <v>1535</v>
      </c>
    </row>
    <row r="146" spans="1:16" x14ac:dyDescent="0.3">
      <c r="A146" t="s">
        <v>1527</v>
      </c>
      <c r="B146" t="s">
        <v>2664</v>
      </c>
      <c r="C146" t="s">
        <v>1837</v>
      </c>
      <c r="D146" t="s">
        <v>1838</v>
      </c>
      <c r="E146" t="s">
        <v>373</v>
      </c>
      <c r="F146" t="s">
        <v>374</v>
      </c>
      <c r="G146" t="s">
        <v>375</v>
      </c>
      <c r="H146" t="s">
        <v>1564</v>
      </c>
      <c r="I146" t="s">
        <v>16</v>
      </c>
      <c r="J146" t="s">
        <v>17</v>
      </c>
      <c r="K146" t="s">
        <v>1632</v>
      </c>
      <c r="L146" t="s">
        <v>145</v>
      </c>
      <c r="M146" t="s">
        <v>1839</v>
      </c>
      <c r="N146" t="s">
        <v>1567</v>
      </c>
      <c r="P146" t="s">
        <v>1535</v>
      </c>
    </row>
    <row r="147" spans="1:16" x14ac:dyDescent="0.3">
      <c r="A147" t="s">
        <v>1527</v>
      </c>
      <c r="B147" t="s">
        <v>1836</v>
      </c>
      <c r="C147" t="s">
        <v>1840</v>
      </c>
      <c r="D147" t="s">
        <v>1841</v>
      </c>
      <c r="E147" t="s">
        <v>376</v>
      </c>
      <c r="F147" t="s">
        <v>377</v>
      </c>
      <c r="G147" t="s">
        <v>378</v>
      </c>
      <c r="H147" t="s">
        <v>1564</v>
      </c>
      <c r="I147" t="s">
        <v>16</v>
      </c>
      <c r="J147" t="s">
        <v>18</v>
      </c>
      <c r="K147" t="s">
        <v>1632</v>
      </c>
      <c r="L147" t="s">
        <v>145</v>
      </c>
      <c r="M147" t="s">
        <v>1839</v>
      </c>
      <c r="N147" t="s">
        <v>1567</v>
      </c>
      <c r="P147" t="s">
        <v>1535</v>
      </c>
    </row>
    <row r="148" spans="1:16" x14ac:dyDescent="0.3">
      <c r="A148" t="s">
        <v>1527</v>
      </c>
      <c r="D148" t="s">
        <v>2690</v>
      </c>
      <c r="E148" t="s">
        <v>2691</v>
      </c>
      <c r="F148" t="s">
        <v>2692</v>
      </c>
      <c r="G148" t="s">
        <v>2693</v>
      </c>
      <c r="H148" t="s">
        <v>1531</v>
      </c>
      <c r="I148" t="s">
        <v>16</v>
      </c>
      <c r="J148" t="s">
        <v>18</v>
      </c>
      <c r="K148" t="s">
        <v>2202</v>
      </c>
      <c r="M148" t="s">
        <v>1869</v>
      </c>
      <c r="N148" t="s">
        <v>1534</v>
      </c>
      <c r="O148" t="s">
        <v>2649</v>
      </c>
      <c r="P148" t="s">
        <v>1535</v>
      </c>
    </row>
    <row r="149" spans="1:16" x14ac:dyDescent="0.3">
      <c r="A149" t="s">
        <v>1527</v>
      </c>
      <c r="B149" t="s">
        <v>1651</v>
      </c>
      <c r="C149" t="s">
        <v>1842</v>
      </c>
      <c r="D149" t="s">
        <v>1843</v>
      </c>
      <c r="E149" t="s">
        <v>379</v>
      </c>
      <c r="F149" t="s">
        <v>380</v>
      </c>
      <c r="G149" t="s">
        <v>381</v>
      </c>
      <c r="H149" t="s">
        <v>1637</v>
      </c>
      <c r="I149" t="s">
        <v>20</v>
      </c>
      <c r="J149" t="s">
        <v>18</v>
      </c>
      <c r="K149" t="s">
        <v>1569</v>
      </c>
      <c r="L149" t="s">
        <v>382</v>
      </c>
      <c r="M149" t="s">
        <v>1844</v>
      </c>
      <c r="N149" t="s">
        <v>1567</v>
      </c>
      <c r="P149" t="s">
        <v>1535</v>
      </c>
    </row>
    <row r="150" spans="1:16" x14ac:dyDescent="0.3">
      <c r="A150" t="s">
        <v>1527</v>
      </c>
      <c r="B150">
        <v>44728</v>
      </c>
      <c r="D150" t="s">
        <v>1845</v>
      </c>
      <c r="E150" t="s">
        <v>383</v>
      </c>
      <c r="F150" t="s">
        <v>1846</v>
      </c>
      <c r="G150" t="s">
        <v>1847</v>
      </c>
      <c r="H150" t="s">
        <v>1531</v>
      </c>
      <c r="I150" t="s">
        <v>16</v>
      </c>
      <c r="J150" t="s">
        <v>18</v>
      </c>
      <c r="K150" t="s">
        <v>1569</v>
      </c>
      <c r="L150" t="s">
        <v>72</v>
      </c>
      <c r="M150" t="s">
        <v>1570</v>
      </c>
      <c r="N150" t="s">
        <v>1534</v>
      </c>
      <c r="O150" t="s">
        <v>1571</v>
      </c>
      <c r="P150" t="s">
        <v>1535</v>
      </c>
    </row>
    <row r="151" spans="1:16" x14ac:dyDescent="0.3">
      <c r="A151" t="s">
        <v>1527</v>
      </c>
      <c r="B151" t="s">
        <v>1848</v>
      </c>
      <c r="C151" t="s">
        <v>1849</v>
      </c>
      <c r="D151" t="s">
        <v>1850</v>
      </c>
      <c r="E151" t="s">
        <v>384</v>
      </c>
      <c r="F151" t="s">
        <v>385</v>
      </c>
      <c r="G151" t="s">
        <v>386</v>
      </c>
      <c r="H151" t="s">
        <v>1564</v>
      </c>
      <c r="I151" t="s">
        <v>20</v>
      </c>
      <c r="J151" t="s">
        <v>17</v>
      </c>
      <c r="K151" t="s">
        <v>1569</v>
      </c>
      <c r="L151" t="s">
        <v>39</v>
      </c>
      <c r="M151" t="s">
        <v>1851</v>
      </c>
      <c r="N151" t="s">
        <v>1567</v>
      </c>
      <c r="O151" t="s">
        <v>19</v>
      </c>
      <c r="P151" t="s">
        <v>1535</v>
      </c>
    </row>
    <row r="152" spans="1:16" x14ac:dyDescent="0.3">
      <c r="A152" t="s">
        <v>1527</v>
      </c>
      <c r="B152" t="s">
        <v>1852</v>
      </c>
      <c r="C152" t="s">
        <v>1853</v>
      </c>
      <c r="D152" t="s">
        <v>1854</v>
      </c>
      <c r="E152" t="s">
        <v>387</v>
      </c>
      <c r="F152" t="s">
        <v>388</v>
      </c>
      <c r="G152" t="s">
        <v>389</v>
      </c>
      <c r="H152" t="s">
        <v>1564</v>
      </c>
      <c r="I152" t="s">
        <v>20</v>
      </c>
      <c r="J152" t="s">
        <v>17</v>
      </c>
      <c r="K152" t="s">
        <v>1569</v>
      </c>
      <c r="L152" t="s">
        <v>39</v>
      </c>
      <c r="M152" t="s">
        <v>1851</v>
      </c>
      <c r="N152" t="s">
        <v>1567</v>
      </c>
      <c r="O152" t="s">
        <v>19</v>
      </c>
      <c r="P152" t="s">
        <v>1535</v>
      </c>
    </row>
    <row r="153" spans="1:16" x14ac:dyDescent="0.3">
      <c r="A153" t="s">
        <v>1527</v>
      </c>
      <c r="B153" t="s">
        <v>1848</v>
      </c>
      <c r="C153" t="s">
        <v>1855</v>
      </c>
      <c r="D153" t="s">
        <v>1856</v>
      </c>
      <c r="E153" t="s">
        <v>390</v>
      </c>
      <c r="F153" t="s">
        <v>391</v>
      </c>
      <c r="G153" t="s">
        <v>392</v>
      </c>
      <c r="H153" t="s">
        <v>1564</v>
      </c>
      <c r="I153" t="s">
        <v>20</v>
      </c>
      <c r="J153" t="s">
        <v>17</v>
      </c>
      <c r="K153" t="s">
        <v>1569</v>
      </c>
      <c r="L153" t="s">
        <v>39</v>
      </c>
      <c r="M153" t="s">
        <v>1851</v>
      </c>
      <c r="N153" t="s">
        <v>1567</v>
      </c>
      <c r="O153" t="s">
        <v>19</v>
      </c>
      <c r="P153" t="s">
        <v>1535</v>
      </c>
    </row>
    <row r="154" spans="1:16" x14ac:dyDescent="0.3">
      <c r="A154" t="s">
        <v>1527</v>
      </c>
      <c r="B154" t="s">
        <v>2641</v>
      </c>
      <c r="D154" t="s">
        <v>1857</v>
      </c>
      <c r="E154" t="s">
        <v>393</v>
      </c>
      <c r="F154" t="s">
        <v>1858</v>
      </c>
      <c r="G154" t="s">
        <v>1859</v>
      </c>
      <c r="H154" t="s">
        <v>1531</v>
      </c>
      <c r="I154" t="s">
        <v>16</v>
      </c>
      <c r="J154" t="s">
        <v>17</v>
      </c>
      <c r="K154" t="s">
        <v>1569</v>
      </c>
      <c r="L154" t="s">
        <v>72</v>
      </c>
      <c r="M154" t="s">
        <v>1570</v>
      </c>
      <c r="N154" t="s">
        <v>1534</v>
      </c>
      <c r="O154" t="s">
        <v>848</v>
      </c>
      <c r="P154" t="s">
        <v>1535</v>
      </c>
    </row>
    <row r="155" spans="1:16" x14ac:dyDescent="0.3">
      <c r="A155" t="s">
        <v>1527</v>
      </c>
      <c r="B155" t="s">
        <v>1860</v>
      </c>
      <c r="D155" t="s">
        <v>1861</v>
      </c>
      <c r="E155" t="s">
        <v>394</v>
      </c>
      <c r="F155" t="s">
        <v>1862</v>
      </c>
      <c r="G155" t="s">
        <v>1863</v>
      </c>
      <c r="H155" t="s">
        <v>1531</v>
      </c>
      <c r="I155" t="s">
        <v>16</v>
      </c>
      <c r="J155" t="s">
        <v>17</v>
      </c>
      <c r="K155" t="s">
        <v>1569</v>
      </c>
      <c r="L155" t="s">
        <v>72</v>
      </c>
      <c r="M155" t="s">
        <v>1570</v>
      </c>
      <c r="N155" t="s">
        <v>1534</v>
      </c>
      <c r="O155" t="s">
        <v>1571</v>
      </c>
      <c r="P155" t="s">
        <v>1535</v>
      </c>
    </row>
    <row r="156" spans="1:16" x14ac:dyDescent="0.3">
      <c r="A156" t="s">
        <v>1527</v>
      </c>
      <c r="B156" t="s">
        <v>2694</v>
      </c>
      <c r="D156" t="s">
        <v>1864</v>
      </c>
      <c r="E156" t="s">
        <v>395</v>
      </c>
      <c r="F156" t="s">
        <v>1865</v>
      </c>
      <c r="G156" t="s">
        <v>1866</v>
      </c>
      <c r="H156" t="s">
        <v>1531</v>
      </c>
      <c r="I156" t="s">
        <v>16</v>
      </c>
      <c r="J156" t="s">
        <v>17</v>
      </c>
      <c r="K156" t="s">
        <v>1569</v>
      </c>
      <c r="L156" t="s">
        <v>72</v>
      </c>
      <c r="M156" t="s">
        <v>1570</v>
      </c>
      <c r="N156" t="s">
        <v>1534</v>
      </c>
      <c r="O156" t="s">
        <v>1571</v>
      </c>
      <c r="P156" t="s">
        <v>1535</v>
      </c>
    </row>
    <row r="157" spans="1:16" x14ac:dyDescent="0.3">
      <c r="A157" t="s">
        <v>1527</v>
      </c>
      <c r="B157" t="s">
        <v>1757</v>
      </c>
      <c r="C157" t="s">
        <v>1867</v>
      </c>
      <c r="D157" t="s">
        <v>1868</v>
      </c>
      <c r="E157" t="s">
        <v>396</v>
      </c>
      <c r="F157" t="s">
        <v>397</v>
      </c>
      <c r="G157" t="s">
        <v>398</v>
      </c>
      <c r="H157" t="s">
        <v>1531</v>
      </c>
      <c r="I157" t="s">
        <v>20</v>
      </c>
      <c r="J157" t="s">
        <v>17</v>
      </c>
      <c r="K157" t="s">
        <v>1532</v>
      </c>
      <c r="L157" t="s">
        <v>399</v>
      </c>
      <c r="M157" t="s">
        <v>1869</v>
      </c>
      <c r="N157" t="s">
        <v>1567</v>
      </c>
      <c r="P157" t="s">
        <v>1535</v>
      </c>
    </row>
    <row r="158" spans="1:16" x14ac:dyDescent="0.3">
      <c r="A158" t="s">
        <v>1527</v>
      </c>
      <c r="C158" t="s">
        <v>2695</v>
      </c>
      <c r="D158" t="s">
        <v>2696</v>
      </c>
      <c r="E158" t="s">
        <v>2697</v>
      </c>
      <c r="F158" t="s">
        <v>2698</v>
      </c>
      <c r="G158" t="s">
        <v>2699</v>
      </c>
      <c r="H158" t="s">
        <v>1531</v>
      </c>
      <c r="I158" t="s">
        <v>20</v>
      </c>
      <c r="J158" t="s">
        <v>18</v>
      </c>
      <c r="K158" t="s">
        <v>1532</v>
      </c>
      <c r="L158" t="s">
        <v>399</v>
      </c>
      <c r="M158" t="s">
        <v>1869</v>
      </c>
      <c r="N158" t="s">
        <v>1567</v>
      </c>
      <c r="P158" t="s">
        <v>1535</v>
      </c>
    </row>
    <row r="159" spans="1:16" x14ac:dyDescent="0.3">
      <c r="A159" t="s">
        <v>1527</v>
      </c>
      <c r="D159" t="s">
        <v>2700</v>
      </c>
      <c r="E159" t="s">
        <v>2701</v>
      </c>
      <c r="F159" t="s">
        <v>2702</v>
      </c>
      <c r="G159" t="s">
        <v>2703</v>
      </c>
      <c r="H159" t="s">
        <v>1531</v>
      </c>
      <c r="I159" t="s">
        <v>16</v>
      </c>
      <c r="J159" t="s">
        <v>18</v>
      </c>
      <c r="K159" t="s">
        <v>1532</v>
      </c>
      <c r="L159" t="s">
        <v>399</v>
      </c>
      <c r="M159" t="s">
        <v>1869</v>
      </c>
      <c r="N159" t="s">
        <v>1534</v>
      </c>
      <c r="O159" t="s">
        <v>2704</v>
      </c>
      <c r="P159" t="s">
        <v>1535</v>
      </c>
    </row>
    <row r="160" spans="1:16" x14ac:dyDescent="0.3">
      <c r="A160" t="s">
        <v>1527</v>
      </c>
      <c r="B160" t="s">
        <v>1625</v>
      </c>
      <c r="C160" t="s">
        <v>1870</v>
      </c>
      <c r="D160" t="s">
        <v>1871</v>
      </c>
      <c r="E160" t="s">
        <v>400</v>
      </c>
      <c r="F160" t="s">
        <v>401</v>
      </c>
      <c r="G160" t="s">
        <v>402</v>
      </c>
      <c r="H160" t="s">
        <v>1531</v>
      </c>
      <c r="I160" t="s">
        <v>20</v>
      </c>
      <c r="J160" t="s">
        <v>18</v>
      </c>
      <c r="K160" t="s">
        <v>1872</v>
      </c>
      <c r="L160" t="s">
        <v>403</v>
      </c>
      <c r="M160" t="s">
        <v>1873</v>
      </c>
      <c r="N160" t="s">
        <v>1534</v>
      </c>
      <c r="O160" t="s">
        <v>24</v>
      </c>
      <c r="P160" t="s">
        <v>1535</v>
      </c>
    </row>
    <row r="161" spans="1:16" x14ac:dyDescent="0.3">
      <c r="A161" t="s">
        <v>1527</v>
      </c>
      <c r="B161" t="s">
        <v>1625</v>
      </c>
      <c r="C161" t="s">
        <v>1874</v>
      </c>
      <c r="D161" t="s">
        <v>1875</v>
      </c>
      <c r="E161" t="s">
        <v>404</v>
      </c>
      <c r="F161" t="s">
        <v>405</v>
      </c>
      <c r="G161" t="s">
        <v>406</v>
      </c>
      <c r="H161" t="s">
        <v>1531</v>
      </c>
      <c r="I161" t="s">
        <v>20</v>
      </c>
      <c r="J161" t="s">
        <v>18</v>
      </c>
      <c r="K161" t="s">
        <v>1872</v>
      </c>
      <c r="L161" t="s">
        <v>403</v>
      </c>
      <c r="M161" t="s">
        <v>1873</v>
      </c>
      <c r="N161" t="s">
        <v>1534</v>
      </c>
      <c r="O161" t="s">
        <v>24</v>
      </c>
      <c r="P161" t="s">
        <v>1535</v>
      </c>
    </row>
    <row r="162" spans="1:16" x14ac:dyDescent="0.3">
      <c r="A162" t="s">
        <v>1527</v>
      </c>
      <c r="B162" t="s">
        <v>1625</v>
      </c>
      <c r="C162" t="s">
        <v>1876</v>
      </c>
      <c r="D162" t="s">
        <v>1877</v>
      </c>
      <c r="E162" t="s">
        <v>407</v>
      </c>
      <c r="F162" t="s">
        <v>408</v>
      </c>
      <c r="G162" t="s">
        <v>409</v>
      </c>
      <c r="H162" t="s">
        <v>1531</v>
      </c>
      <c r="I162" t="s">
        <v>20</v>
      </c>
      <c r="J162" t="s">
        <v>18</v>
      </c>
      <c r="K162" t="s">
        <v>1872</v>
      </c>
      <c r="L162" t="s">
        <v>403</v>
      </c>
      <c r="M162" t="s">
        <v>1873</v>
      </c>
      <c r="N162" t="s">
        <v>1534</v>
      </c>
      <c r="O162" t="s">
        <v>24</v>
      </c>
      <c r="P162" t="s">
        <v>1535</v>
      </c>
    </row>
    <row r="163" spans="1:16" x14ac:dyDescent="0.3">
      <c r="A163" t="s">
        <v>1527</v>
      </c>
      <c r="B163" t="s">
        <v>1625</v>
      </c>
      <c r="C163" t="s">
        <v>1878</v>
      </c>
      <c r="D163" t="s">
        <v>1879</v>
      </c>
      <c r="E163" t="s">
        <v>410</v>
      </c>
      <c r="F163" t="s">
        <v>411</v>
      </c>
      <c r="G163" t="s">
        <v>412</v>
      </c>
      <c r="H163" t="s">
        <v>1531</v>
      </c>
      <c r="I163" t="s">
        <v>20</v>
      </c>
      <c r="J163" t="s">
        <v>18</v>
      </c>
      <c r="K163" t="s">
        <v>1872</v>
      </c>
      <c r="L163" t="s">
        <v>403</v>
      </c>
      <c r="M163" t="s">
        <v>1873</v>
      </c>
      <c r="N163" t="s">
        <v>1534</v>
      </c>
      <c r="O163" t="s">
        <v>24</v>
      </c>
      <c r="P163" t="s">
        <v>1535</v>
      </c>
    </row>
    <row r="164" spans="1:16" x14ac:dyDescent="0.3">
      <c r="A164" t="s">
        <v>1527</v>
      </c>
      <c r="B164" t="s">
        <v>1625</v>
      </c>
      <c r="C164" t="s">
        <v>1880</v>
      </c>
      <c r="D164" t="s">
        <v>1881</v>
      </c>
      <c r="E164" t="s">
        <v>413</v>
      </c>
      <c r="F164" t="s">
        <v>414</v>
      </c>
      <c r="G164" t="s">
        <v>415</v>
      </c>
      <c r="H164" t="s">
        <v>1531</v>
      </c>
      <c r="I164" t="s">
        <v>20</v>
      </c>
      <c r="J164" t="s">
        <v>18</v>
      </c>
      <c r="K164" t="s">
        <v>1872</v>
      </c>
      <c r="L164" t="s">
        <v>403</v>
      </c>
      <c r="M164" t="s">
        <v>1873</v>
      </c>
      <c r="N164" t="s">
        <v>1534</v>
      </c>
      <c r="O164" t="s">
        <v>24</v>
      </c>
      <c r="P164" t="s">
        <v>1535</v>
      </c>
    </row>
    <row r="165" spans="1:16" x14ac:dyDescent="0.3">
      <c r="A165" t="s">
        <v>1527</v>
      </c>
      <c r="B165" t="s">
        <v>1625</v>
      </c>
      <c r="C165" t="s">
        <v>1882</v>
      </c>
      <c r="D165" t="s">
        <v>1883</v>
      </c>
      <c r="E165" t="s">
        <v>416</v>
      </c>
      <c r="F165" t="s">
        <v>417</v>
      </c>
      <c r="G165" t="s">
        <v>418</v>
      </c>
      <c r="H165" t="s">
        <v>1531</v>
      </c>
      <c r="I165" t="s">
        <v>20</v>
      </c>
      <c r="J165" t="s">
        <v>18</v>
      </c>
      <c r="K165" t="s">
        <v>1872</v>
      </c>
      <c r="L165" t="s">
        <v>403</v>
      </c>
      <c r="M165" t="s">
        <v>1873</v>
      </c>
      <c r="N165" t="s">
        <v>1534</v>
      </c>
      <c r="O165" t="s">
        <v>24</v>
      </c>
      <c r="P165" t="s">
        <v>1535</v>
      </c>
    </row>
    <row r="166" spans="1:16" x14ac:dyDescent="0.3">
      <c r="A166" t="s">
        <v>1527</v>
      </c>
      <c r="B166" t="s">
        <v>1582</v>
      </c>
      <c r="D166" t="s">
        <v>1884</v>
      </c>
      <c r="E166" t="s">
        <v>419</v>
      </c>
      <c r="F166" t="s">
        <v>420</v>
      </c>
      <c r="G166" t="s">
        <v>421</v>
      </c>
      <c r="H166" t="s">
        <v>1531</v>
      </c>
      <c r="I166" t="s">
        <v>16</v>
      </c>
      <c r="J166" t="s">
        <v>17</v>
      </c>
      <c r="K166" t="s">
        <v>1559</v>
      </c>
      <c r="L166" t="s">
        <v>403</v>
      </c>
      <c r="M166" t="s">
        <v>1885</v>
      </c>
      <c r="N166" t="s">
        <v>1534</v>
      </c>
      <c r="O166" t="s">
        <v>74</v>
      </c>
      <c r="P166" t="s">
        <v>1535</v>
      </c>
    </row>
    <row r="167" spans="1:16" x14ac:dyDescent="0.3">
      <c r="A167" t="s">
        <v>1527</v>
      </c>
      <c r="B167" t="s">
        <v>1625</v>
      </c>
      <c r="D167" t="s">
        <v>1886</v>
      </c>
      <c r="E167" t="s">
        <v>422</v>
      </c>
      <c r="F167" t="s">
        <v>423</v>
      </c>
      <c r="G167" t="s">
        <v>424</v>
      </c>
      <c r="H167" t="s">
        <v>1531</v>
      </c>
      <c r="I167" t="s">
        <v>16</v>
      </c>
      <c r="J167" t="s">
        <v>18</v>
      </c>
      <c r="K167" t="s">
        <v>1559</v>
      </c>
      <c r="L167" t="s">
        <v>403</v>
      </c>
      <c r="M167" t="s">
        <v>1885</v>
      </c>
      <c r="N167" t="s">
        <v>1534</v>
      </c>
      <c r="O167" t="s">
        <v>74</v>
      </c>
      <c r="P167" t="s">
        <v>1535</v>
      </c>
    </row>
    <row r="168" spans="1:16" x14ac:dyDescent="0.3">
      <c r="A168" t="s">
        <v>1527</v>
      </c>
      <c r="B168" t="s">
        <v>1582</v>
      </c>
      <c r="D168" t="s">
        <v>1887</v>
      </c>
      <c r="E168" t="s">
        <v>425</v>
      </c>
      <c r="F168" t="s">
        <v>405</v>
      </c>
      <c r="G168" t="s">
        <v>426</v>
      </c>
      <c r="H168" t="s">
        <v>1531</v>
      </c>
      <c r="I168" t="s">
        <v>16</v>
      </c>
      <c r="J168" t="s">
        <v>17</v>
      </c>
      <c r="K168" t="s">
        <v>1559</v>
      </c>
      <c r="L168" t="s">
        <v>403</v>
      </c>
      <c r="M168" t="s">
        <v>1885</v>
      </c>
      <c r="N168" t="s">
        <v>1534</v>
      </c>
      <c r="O168" t="s">
        <v>74</v>
      </c>
      <c r="P168" t="s">
        <v>1535</v>
      </c>
    </row>
    <row r="169" spans="1:16" x14ac:dyDescent="0.3">
      <c r="A169" t="s">
        <v>1527</v>
      </c>
      <c r="B169" t="s">
        <v>1625</v>
      </c>
      <c r="D169" t="s">
        <v>1888</v>
      </c>
      <c r="E169" t="s">
        <v>427</v>
      </c>
      <c r="F169" t="s">
        <v>428</v>
      </c>
      <c r="G169" t="s">
        <v>429</v>
      </c>
      <c r="H169" t="s">
        <v>1531</v>
      </c>
      <c r="I169" t="s">
        <v>16</v>
      </c>
      <c r="J169" t="s">
        <v>18</v>
      </c>
      <c r="K169" t="s">
        <v>1559</v>
      </c>
      <c r="L169" t="s">
        <v>403</v>
      </c>
      <c r="M169" t="s">
        <v>1885</v>
      </c>
      <c r="N169" t="s">
        <v>1534</v>
      </c>
      <c r="O169" t="s">
        <v>430</v>
      </c>
      <c r="P169" t="s">
        <v>1535</v>
      </c>
    </row>
    <row r="170" spans="1:16" x14ac:dyDescent="0.3">
      <c r="A170" t="s">
        <v>1527</v>
      </c>
      <c r="B170" t="s">
        <v>1582</v>
      </c>
      <c r="D170" t="s">
        <v>1889</v>
      </c>
      <c r="E170" t="s">
        <v>431</v>
      </c>
      <c r="F170" t="s">
        <v>432</v>
      </c>
      <c r="G170" t="s">
        <v>433</v>
      </c>
      <c r="H170" t="s">
        <v>1531</v>
      </c>
      <c r="I170" t="s">
        <v>16</v>
      </c>
      <c r="J170" t="s">
        <v>17</v>
      </c>
      <c r="K170" t="s">
        <v>1559</v>
      </c>
      <c r="L170" t="s">
        <v>403</v>
      </c>
      <c r="M170" t="s">
        <v>1885</v>
      </c>
      <c r="N170" t="s">
        <v>1534</v>
      </c>
      <c r="O170" t="s">
        <v>74</v>
      </c>
      <c r="P170" t="s">
        <v>1535</v>
      </c>
    </row>
    <row r="171" spans="1:16" x14ac:dyDescent="0.3">
      <c r="A171" t="s">
        <v>1527</v>
      </c>
      <c r="B171" t="s">
        <v>1625</v>
      </c>
      <c r="D171" t="s">
        <v>1890</v>
      </c>
      <c r="E171" t="s">
        <v>434</v>
      </c>
      <c r="F171" t="s">
        <v>435</v>
      </c>
      <c r="G171" t="s">
        <v>436</v>
      </c>
      <c r="H171" t="s">
        <v>1531</v>
      </c>
      <c r="I171" t="s">
        <v>16</v>
      </c>
      <c r="J171" t="s">
        <v>18</v>
      </c>
      <c r="K171" t="s">
        <v>1559</v>
      </c>
      <c r="L171" t="s">
        <v>403</v>
      </c>
      <c r="M171" t="s">
        <v>1885</v>
      </c>
      <c r="N171" t="s">
        <v>1534</v>
      </c>
      <c r="O171" t="s">
        <v>74</v>
      </c>
      <c r="P171" t="s">
        <v>1535</v>
      </c>
    </row>
    <row r="172" spans="1:16" x14ac:dyDescent="0.3">
      <c r="A172" t="s">
        <v>1527</v>
      </c>
      <c r="B172" t="s">
        <v>1891</v>
      </c>
      <c r="C172" t="s">
        <v>1892</v>
      </c>
      <c r="D172" t="s">
        <v>1893</v>
      </c>
      <c r="E172" t="s">
        <v>437</v>
      </c>
      <c r="F172" t="s">
        <v>438</v>
      </c>
      <c r="G172" t="s">
        <v>439</v>
      </c>
      <c r="H172" t="s">
        <v>1531</v>
      </c>
      <c r="I172" t="s">
        <v>20</v>
      </c>
      <c r="J172" t="s">
        <v>17</v>
      </c>
      <c r="K172" t="s">
        <v>1532</v>
      </c>
      <c r="L172" t="s">
        <v>440</v>
      </c>
      <c r="M172" t="s">
        <v>1894</v>
      </c>
      <c r="N172" t="s">
        <v>1534</v>
      </c>
      <c r="O172" t="s">
        <v>19</v>
      </c>
      <c r="P172" t="s">
        <v>1535</v>
      </c>
    </row>
    <row r="173" spans="1:16" x14ac:dyDescent="0.3">
      <c r="A173" t="s">
        <v>1527</v>
      </c>
      <c r="B173" t="s">
        <v>1895</v>
      </c>
      <c r="C173" t="s">
        <v>1896</v>
      </c>
      <c r="D173" t="s">
        <v>1897</v>
      </c>
      <c r="E173" t="s">
        <v>441</v>
      </c>
      <c r="F173" t="s">
        <v>442</v>
      </c>
      <c r="G173" t="s">
        <v>439</v>
      </c>
      <c r="H173" t="s">
        <v>1531</v>
      </c>
      <c r="I173" t="s">
        <v>20</v>
      </c>
      <c r="J173" t="s">
        <v>17</v>
      </c>
      <c r="K173" t="s">
        <v>1532</v>
      </c>
      <c r="L173" t="s">
        <v>440</v>
      </c>
      <c r="M173" t="s">
        <v>1894</v>
      </c>
      <c r="N173" t="s">
        <v>1534</v>
      </c>
      <c r="O173" t="s">
        <v>19</v>
      </c>
      <c r="P173" t="s">
        <v>1535</v>
      </c>
    </row>
    <row r="174" spans="1:16" x14ac:dyDescent="0.3">
      <c r="A174" t="s">
        <v>1527</v>
      </c>
      <c r="B174" t="s">
        <v>1898</v>
      </c>
      <c r="C174" t="s">
        <v>1899</v>
      </c>
      <c r="D174" t="s">
        <v>1900</v>
      </c>
      <c r="E174" t="s">
        <v>443</v>
      </c>
      <c r="F174" t="s">
        <v>444</v>
      </c>
      <c r="G174" t="s">
        <v>445</v>
      </c>
      <c r="H174" t="s">
        <v>1531</v>
      </c>
      <c r="I174" t="s">
        <v>20</v>
      </c>
      <c r="J174" t="s">
        <v>17</v>
      </c>
      <c r="K174" t="s">
        <v>1532</v>
      </c>
      <c r="L174" t="s">
        <v>440</v>
      </c>
      <c r="M174" t="s">
        <v>1894</v>
      </c>
      <c r="N174" t="s">
        <v>1534</v>
      </c>
      <c r="O174" t="s">
        <v>19</v>
      </c>
      <c r="P174" t="s">
        <v>1535</v>
      </c>
    </row>
    <row r="175" spans="1:16" x14ac:dyDescent="0.3">
      <c r="A175" t="s">
        <v>1527</v>
      </c>
      <c r="B175" t="s">
        <v>1898</v>
      </c>
      <c r="C175" t="s">
        <v>1901</v>
      </c>
      <c r="D175" t="s">
        <v>1902</v>
      </c>
      <c r="E175" t="s">
        <v>446</v>
      </c>
      <c r="F175" t="s">
        <v>447</v>
      </c>
      <c r="G175" t="s">
        <v>448</v>
      </c>
      <c r="H175" t="s">
        <v>1531</v>
      </c>
      <c r="I175" t="s">
        <v>20</v>
      </c>
      <c r="J175" t="s">
        <v>17</v>
      </c>
      <c r="K175" t="s">
        <v>1532</v>
      </c>
      <c r="L175" t="s">
        <v>440</v>
      </c>
      <c r="M175" t="s">
        <v>1894</v>
      </c>
      <c r="N175" t="s">
        <v>1534</v>
      </c>
      <c r="O175" t="s">
        <v>19</v>
      </c>
      <c r="P175" t="s">
        <v>1535</v>
      </c>
    </row>
    <row r="176" spans="1:16" x14ac:dyDescent="0.3">
      <c r="A176" t="s">
        <v>1527</v>
      </c>
      <c r="B176" t="s">
        <v>1903</v>
      </c>
      <c r="C176" t="s">
        <v>1904</v>
      </c>
      <c r="D176" t="s">
        <v>1905</v>
      </c>
      <c r="E176" t="s">
        <v>449</v>
      </c>
      <c r="F176" t="s">
        <v>450</v>
      </c>
      <c r="G176" t="s">
        <v>451</v>
      </c>
      <c r="H176" t="s">
        <v>1531</v>
      </c>
      <c r="I176" t="s">
        <v>20</v>
      </c>
      <c r="J176" t="s">
        <v>17</v>
      </c>
      <c r="K176" t="s">
        <v>1532</v>
      </c>
      <c r="L176" t="s">
        <v>440</v>
      </c>
      <c r="M176" t="s">
        <v>1894</v>
      </c>
      <c r="N176" t="s">
        <v>1534</v>
      </c>
      <c r="O176" t="s">
        <v>19</v>
      </c>
      <c r="P176" t="s">
        <v>1535</v>
      </c>
    </row>
    <row r="177" spans="1:16" x14ac:dyDescent="0.3">
      <c r="A177" t="s">
        <v>1527</v>
      </c>
      <c r="B177" t="s">
        <v>1906</v>
      </c>
      <c r="C177" t="s">
        <v>1907</v>
      </c>
      <c r="D177" t="s">
        <v>1908</v>
      </c>
      <c r="E177" t="s">
        <v>452</v>
      </c>
      <c r="F177" t="s">
        <v>453</v>
      </c>
      <c r="G177" t="s">
        <v>454</v>
      </c>
      <c r="H177" t="s">
        <v>1531</v>
      </c>
      <c r="I177" t="s">
        <v>20</v>
      </c>
      <c r="J177" t="s">
        <v>17</v>
      </c>
      <c r="K177" t="s">
        <v>1532</v>
      </c>
      <c r="L177" t="s">
        <v>440</v>
      </c>
      <c r="M177" t="s">
        <v>1894</v>
      </c>
      <c r="N177" t="s">
        <v>1534</v>
      </c>
      <c r="O177" t="s">
        <v>19</v>
      </c>
      <c r="P177" t="s">
        <v>1535</v>
      </c>
    </row>
    <row r="178" spans="1:16" x14ac:dyDescent="0.3">
      <c r="A178" t="s">
        <v>1527</v>
      </c>
      <c r="B178" t="s">
        <v>1909</v>
      </c>
      <c r="C178" t="s">
        <v>1910</v>
      </c>
      <c r="D178" t="s">
        <v>1911</v>
      </c>
      <c r="E178" t="s">
        <v>455</v>
      </c>
      <c r="F178" t="s">
        <v>456</v>
      </c>
      <c r="G178" t="s">
        <v>457</v>
      </c>
      <c r="H178" t="s">
        <v>1531</v>
      </c>
      <c r="I178" t="s">
        <v>20</v>
      </c>
      <c r="J178" t="s">
        <v>18</v>
      </c>
      <c r="K178" t="s">
        <v>1532</v>
      </c>
      <c r="L178" t="s">
        <v>440</v>
      </c>
      <c r="M178" t="s">
        <v>1894</v>
      </c>
      <c r="N178" t="s">
        <v>1534</v>
      </c>
      <c r="O178" t="s">
        <v>19</v>
      </c>
      <c r="P178" t="s">
        <v>1535</v>
      </c>
    </row>
    <row r="179" spans="1:16" x14ac:dyDescent="0.3">
      <c r="A179" t="s">
        <v>1527</v>
      </c>
      <c r="B179" t="s">
        <v>1895</v>
      </c>
      <c r="C179" t="s">
        <v>1912</v>
      </c>
      <c r="D179" t="s">
        <v>1913</v>
      </c>
      <c r="E179" t="s">
        <v>458</v>
      </c>
      <c r="F179" t="s">
        <v>459</v>
      </c>
      <c r="G179" t="s">
        <v>460</v>
      </c>
      <c r="H179" t="s">
        <v>1531</v>
      </c>
      <c r="I179" t="s">
        <v>20</v>
      </c>
      <c r="J179" t="s">
        <v>17</v>
      </c>
      <c r="K179" t="s">
        <v>1532</v>
      </c>
      <c r="L179" t="s">
        <v>440</v>
      </c>
      <c r="M179" t="s">
        <v>1894</v>
      </c>
      <c r="N179" t="s">
        <v>1534</v>
      </c>
      <c r="P179" t="s">
        <v>1535</v>
      </c>
    </row>
    <row r="180" spans="1:16" x14ac:dyDescent="0.3">
      <c r="A180" t="s">
        <v>1527</v>
      </c>
      <c r="B180" t="s">
        <v>2705</v>
      </c>
      <c r="D180" t="s">
        <v>1914</v>
      </c>
      <c r="E180" t="s">
        <v>461</v>
      </c>
      <c r="F180" t="s">
        <v>462</v>
      </c>
      <c r="G180" t="s">
        <v>463</v>
      </c>
      <c r="H180" t="s">
        <v>1531</v>
      </c>
      <c r="I180" t="s">
        <v>16</v>
      </c>
      <c r="J180" t="s">
        <v>17</v>
      </c>
      <c r="K180" t="s">
        <v>1532</v>
      </c>
      <c r="L180" t="s">
        <v>39</v>
      </c>
      <c r="M180" t="s">
        <v>1533</v>
      </c>
      <c r="N180" t="s">
        <v>1534</v>
      </c>
      <c r="O180" t="s">
        <v>464</v>
      </c>
      <c r="P180" t="s">
        <v>1535</v>
      </c>
    </row>
    <row r="181" spans="1:16" x14ac:dyDescent="0.3">
      <c r="A181" t="s">
        <v>1527</v>
      </c>
      <c r="B181" t="s">
        <v>1915</v>
      </c>
      <c r="D181" t="s">
        <v>1916</v>
      </c>
      <c r="E181" t="s">
        <v>465</v>
      </c>
      <c r="F181" t="s">
        <v>1917</v>
      </c>
      <c r="G181" t="s">
        <v>1918</v>
      </c>
      <c r="H181" t="s">
        <v>1531</v>
      </c>
      <c r="I181" t="s">
        <v>16</v>
      </c>
      <c r="J181" t="s">
        <v>18</v>
      </c>
      <c r="K181" t="s">
        <v>1532</v>
      </c>
      <c r="L181" t="s">
        <v>39</v>
      </c>
      <c r="M181" t="s">
        <v>1919</v>
      </c>
      <c r="N181" t="s">
        <v>1534</v>
      </c>
      <c r="O181" t="s">
        <v>1920</v>
      </c>
      <c r="P181" t="s">
        <v>1535</v>
      </c>
    </row>
    <row r="182" spans="1:16" x14ac:dyDescent="0.3">
      <c r="A182" t="s">
        <v>1527</v>
      </c>
      <c r="B182" t="s">
        <v>2706</v>
      </c>
      <c r="D182" t="s">
        <v>1922</v>
      </c>
      <c r="E182" t="s">
        <v>466</v>
      </c>
      <c r="F182" t="s">
        <v>1923</v>
      </c>
      <c r="G182" t="s">
        <v>1924</v>
      </c>
      <c r="H182" t="s">
        <v>1531</v>
      </c>
      <c r="I182" t="s">
        <v>16</v>
      </c>
      <c r="J182" t="s">
        <v>17</v>
      </c>
      <c r="K182" t="s">
        <v>1532</v>
      </c>
      <c r="L182" t="s">
        <v>39</v>
      </c>
      <c r="M182" t="s">
        <v>1919</v>
      </c>
      <c r="O182" t="s">
        <v>1920</v>
      </c>
      <c r="P182" t="s">
        <v>1535</v>
      </c>
    </row>
    <row r="183" spans="1:16" x14ac:dyDescent="0.3">
      <c r="A183" t="s">
        <v>1527</v>
      </c>
      <c r="B183" t="s">
        <v>1921</v>
      </c>
      <c r="D183" t="s">
        <v>1925</v>
      </c>
      <c r="E183" t="s">
        <v>467</v>
      </c>
      <c r="F183" t="s">
        <v>468</v>
      </c>
      <c r="G183" t="s">
        <v>469</v>
      </c>
      <c r="H183" t="s">
        <v>1531</v>
      </c>
      <c r="I183" t="s">
        <v>16</v>
      </c>
      <c r="J183" t="s">
        <v>18</v>
      </c>
      <c r="K183" t="s">
        <v>1532</v>
      </c>
      <c r="L183" t="s">
        <v>39</v>
      </c>
      <c r="M183" t="s">
        <v>1919</v>
      </c>
      <c r="N183" t="s">
        <v>1753</v>
      </c>
      <c r="O183" t="s">
        <v>24</v>
      </c>
      <c r="P183" t="s">
        <v>1535</v>
      </c>
    </row>
    <row r="184" spans="1:16" x14ac:dyDescent="0.3">
      <c r="A184" t="s">
        <v>1527</v>
      </c>
      <c r="B184" t="s">
        <v>2706</v>
      </c>
      <c r="D184" t="s">
        <v>1926</v>
      </c>
      <c r="E184" t="s">
        <v>470</v>
      </c>
      <c r="F184" t="s">
        <v>471</v>
      </c>
      <c r="G184" t="s">
        <v>472</v>
      </c>
      <c r="H184" t="s">
        <v>1531</v>
      </c>
      <c r="I184" t="s">
        <v>16</v>
      </c>
      <c r="J184" t="s">
        <v>17</v>
      </c>
      <c r="K184" t="s">
        <v>1532</v>
      </c>
      <c r="L184" t="s">
        <v>39</v>
      </c>
      <c r="M184" t="s">
        <v>1919</v>
      </c>
      <c r="N184" t="s">
        <v>1534</v>
      </c>
      <c r="O184" t="s">
        <v>24</v>
      </c>
      <c r="P184" t="s">
        <v>1535</v>
      </c>
    </row>
    <row r="185" spans="1:16" x14ac:dyDescent="0.3">
      <c r="A185" t="s">
        <v>1527</v>
      </c>
      <c r="B185" t="s">
        <v>1915</v>
      </c>
      <c r="D185" t="s">
        <v>1927</v>
      </c>
      <c r="E185" t="s">
        <v>473</v>
      </c>
      <c r="F185" t="s">
        <v>474</v>
      </c>
      <c r="G185" t="s">
        <v>475</v>
      </c>
      <c r="H185" t="s">
        <v>1531</v>
      </c>
      <c r="I185" t="s">
        <v>16</v>
      </c>
      <c r="J185" t="s">
        <v>18</v>
      </c>
      <c r="K185" t="s">
        <v>1532</v>
      </c>
      <c r="L185" t="s">
        <v>39</v>
      </c>
      <c r="M185" t="s">
        <v>1919</v>
      </c>
      <c r="N185" t="s">
        <v>1534</v>
      </c>
      <c r="O185" t="s">
        <v>24</v>
      </c>
      <c r="P185" t="s">
        <v>1535</v>
      </c>
    </row>
    <row r="186" spans="1:16" x14ac:dyDescent="0.3">
      <c r="A186" t="s">
        <v>1527</v>
      </c>
      <c r="C186" t="s">
        <v>2707</v>
      </c>
      <c r="D186" t="s">
        <v>2708</v>
      </c>
      <c r="E186" t="s">
        <v>2709</v>
      </c>
      <c r="F186" t="s">
        <v>2710</v>
      </c>
      <c r="G186" t="s">
        <v>2711</v>
      </c>
      <c r="H186" t="s">
        <v>1564</v>
      </c>
      <c r="I186" t="s">
        <v>20</v>
      </c>
      <c r="J186" t="s">
        <v>18</v>
      </c>
      <c r="K186" t="s">
        <v>1632</v>
      </c>
      <c r="L186" t="s">
        <v>145</v>
      </c>
      <c r="M186" t="s">
        <v>2712</v>
      </c>
      <c r="N186" t="s">
        <v>1764</v>
      </c>
      <c r="O186" t="s">
        <v>2713</v>
      </c>
      <c r="P186" t="s">
        <v>1535</v>
      </c>
    </row>
    <row r="187" spans="1:16" x14ac:dyDescent="0.3">
      <c r="A187" t="s">
        <v>1527</v>
      </c>
      <c r="C187" t="s">
        <v>2714</v>
      </c>
      <c r="D187" t="s">
        <v>2715</v>
      </c>
      <c r="E187" t="s">
        <v>2716</v>
      </c>
      <c r="F187" t="s">
        <v>2717</v>
      </c>
      <c r="G187" t="s">
        <v>2718</v>
      </c>
      <c r="H187" t="s">
        <v>1564</v>
      </c>
      <c r="I187" t="s">
        <v>20</v>
      </c>
      <c r="J187" t="s">
        <v>18</v>
      </c>
      <c r="K187" t="s">
        <v>1632</v>
      </c>
      <c r="L187" t="s">
        <v>145</v>
      </c>
      <c r="M187" t="s">
        <v>2712</v>
      </c>
      <c r="N187" t="s">
        <v>1764</v>
      </c>
      <c r="O187" t="s">
        <v>2719</v>
      </c>
      <c r="P187" t="s">
        <v>1535</v>
      </c>
    </row>
    <row r="188" spans="1:16" x14ac:dyDescent="0.3">
      <c r="A188" t="s">
        <v>1527</v>
      </c>
      <c r="B188" t="s">
        <v>1557</v>
      </c>
      <c r="D188" t="s">
        <v>1928</v>
      </c>
      <c r="E188" t="s">
        <v>477</v>
      </c>
      <c r="F188" t="s">
        <v>478</v>
      </c>
      <c r="G188" t="s">
        <v>479</v>
      </c>
      <c r="H188" t="s">
        <v>1531</v>
      </c>
      <c r="I188" t="s">
        <v>16</v>
      </c>
      <c r="J188" t="s">
        <v>18</v>
      </c>
      <c r="K188" t="s">
        <v>1569</v>
      </c>
      <c r="L188" t="s">
        <v>87</v>
      </c>
      <c r="M188" t="s">
        <v>2640</v>
      </c>
      <c r="N188" t="s">
        <v>1534</v>
      </c>
      <c r="O188" t="s">
        <v>24</v>
      </c>
      <c r="P188" t="s">
        <v>1535</v>
      </c>
    </row>
    <row r="189" spans="1:16" x14ac:dyDescent="0.3">
      <c r="A189" t="s">
        <v>1527</v>
      </c>
      <c r="B189" t="s">
        <v>1929</v>
      </c>
      <c r="C189" t="s">
        <v>1930</v>
      </c>
      <c r="D189" t="s">
        <v>1931</v>
      </c>
      <c r="E189" t="s">
        <v>480</v>
      </c>
      <c r="F189" t="s">
        <v>481</v>
      </c>
      <c r="G189" t="s">
        <v>482</v>
      </c>
      <c r="H189" t="s">
        <v>1531</v>
      </c>
      <c r="I189" t="s">
        <v>20</v>
      </c>
      <c r="J189" t="s">
        <v>18</v>
      </c>
      <c r="K189" t="s">
        <v>1559</v>
      </c>
      <c r="L189" t="s">
        <v>87</v>
      </c>
      <c r="M189" t="s">
        <v>2640</v>
      </c>
      <c r="N189" t="s">
        <v>1534</v>
      </c>
      <c r="O189" t="s">
        <v>88</v>
      </c>
      <c r="P189" t="s">
        <v>1535</v>
      </c>
    </row>
    <row r="190" spans="1:16" x14ac:dyDescent="0.3">
      <c r="A190" t="s">
        <v>1527</v>
      </c>
      <c r="B190" t="s">
        <v>1929</v>
      </c>
      <c r="C190" t="s">
        <v>1932</v>
      </c>
      <c r="D190" t="s">
        <v>1933</v>
      </c>
      <c r="E190" t="s">
        <v>483</v>
      </c>
      <c r="F190" t="s">
        <v>484</v>
      </c>
      <c r="G190" t="s">
        <v>485</v>
      </c>
      <c r="H190" t="s">
        <v>1531</v>
      </c>
      <c r="I190" t="s">
        <v>20</v>
      </c>
      <c r="J190" t="s">
        <v>18</v>
      </c>
      <c r="K190" t="s">
        <v>1559</v>
      </c>
      <c r="L190" t="s">
        <v>87</v>
      </c>
      <c r="M190" t="s">
        <v>2640</v>
      </c>
      <c r="N190" t="s">
        <v>1534</v>
      </c>
      <c r="O190" t="s">
        <v>88</v>
      </c>
      <c r="P190" t="s">
        <v>1535</v>
      </c>
    </row>
    <row r="191" spans="1:16" x14ac:dyDescent="0.3">
      <c r="A191" t="s">
        <v>1527</v>
      </c>
      <c r="B191" t="s">
        <v>1929</v>
      </c>
      <c r="C191" t="s">
        <v>1934</v>
      </c>
      <c r="D191" t="s">
        <v>1935</v>
      </c>
      <c r="E191" t="s">
        <v>486</v>
      </c>
      <c r="F191" t="s">
        <v>487</v>
      </c>
      <c r="G191" t="s">
        <v>488</v>
      </c>
      <c r="H191" t="s">
        <v>1531</v>
      </c>
      <c r="I191" t="s">
        <v>20</v>
      </c>
      <c r="J191" t="s">
        <v>18</v>
      </c>
      <c r="K191" t="s">
        <v>1559</v>
      </c>
      <c r="L191" t="s">
        <v>87</v>
      </c>
      <c r="M191" t="s">
        <v>2640</v>
      </c>
      <c r="N191" t="s">
        <v>1534</v>
      </c>
      <c r="O191" t="s">
        <v>88</v>
      </c>
      <c r="P191" t="s">
        <v>1535</v>
      </c>
    </row>
    <row r="192" spans="1:16" x14ac:dyDescent="0.3">
      <c r="A192" t="s">
        <v>1527</v>
      </c>
      <c r="B192" t="s">
        <v>1929</v>
      </c>
      <c r="C192" t="s">
        <v>1936</v>
      </c>
      <c r="D192" t="s">
        <v>1937</v>
      </c>
      <c r="E192" t="s">
        <v>489</v>
      </c>
      <c r="F192" t="s">
        <v>490</v>
      </c>
      <c r="G192" t="s">
        <v>491</v>
      </c>
      <c r="H192" t="s">
        <v>1531</v>
      </c>
      <c r="I192" t="s">
        <v>20</v>
      </c>
      <c r="J192" t="s">
        <v>18</v>
      </c>
      <c r="K192" t="s">
        <v>1559</v>
      </c>
      <c r="L192" t="s">
        <v>87</v>
      </c>
      <c r="M192" t="s">
        <v>2640</v>
      </c>
      <c r="N192" t="s">
        <v>1534</v>
      </c>
      <c r="O192" t="s">
        <v>88</v>
      </c>
      <c r="P192" t="s">
        <v>1535</v>
      </c>
    </row>
    <row r="193" spans="1:16" x14ac:dyDescent="0.3">
      <c r="A193" t="s">
        <v>1527</v>
      </c>
      <c r="B193" t="s">
        <v>1938</v>
      </c>
      <c r="C193" t="s">
        <v>1939</v>
      </c>
      <c r="D193" t="s">
        <v>1940</v>
      </c>
      <c r="E193" t="s">
        <v>492</v>
      </c>
      <c r="F193" t="s">
        <v>493</v>
      </c>
      <c r="G193" t="s">
        <v>494</v>
      </c>
      <c r="H193" t="s">
        <v>1531</v>
      </c>
      <c r="I193" t="s">
        <v>20</v>
      </c>
      <c r="J193" t="s">
        <v>18</v>
      </c>
      <c r="K193" t="s">
        <v>1559</v>
      </c>
      <c r="L193" t="s">
        <v>87</v>
      </c>
      <c r="M193" t="s">
        <v>2640</v>
      </c>
      <c r="N193" t="s">
        <v>1534</v>
      </c>
      <c r="O193" t="s">
        <v>88</v>
      </c>
      <c r="P193" t="s">
        <v>1535</v>
      </c>
    </row>
    <row r="194" spans="1:16" x14ac:dyDescent="0.3">
      <c r="A194" t="s">
        <v>1527</v>
      </c>
      <c r="B194" t="s">
        <v>1938</v>
      </c>
      <c r="C194" t="s">
        <v>1941</v>
      </c>
      <c r="D194" t="s">
        <v>1942</v>
      </c>
      <c r="E194" t="s">
        <v>495</v>
      </c>
      <c r="F194" t="s">
        <v>496</v>
      </c>
      <c r="G194" t="s">
        <v>497</v>
      </c>
      <c r="H194" t="s">
        <v>1531</v>
      </c>
      <c r="I194" t="s">
        <v>20</v>
      </c>
      <c r="J194" t="s">
        <v>18</v>
      </c>
      <c r="K194" t="s">
        <v>1559</v>
      </c>
      <c r="L194" t="s">
        <v>87</v>
      </c>
      <c r="M194" t="s">
        <v>2640</v>
      </c>
      <c r="N194" t="s">
        <v>1534</v>
      </c>
      <c r="O194" t="s">
        <v>88</v>
      </c>
      <c r="P194" t="s">
        <v>1535</v>
      </c>
    </row>
    <row r="195" spans="1:16" x14ac:dyDescent="0.3">
      <c r="A195" t="s">
        <v>1527</v>
      </c>
      <c r="B195" t="s">
        <v>1938</v>
      </c>
      <c r="C195" t="s">
        <v>1943</v>
      </c>
      <c r="D195" t="s">
        <v>1944</v>
      </c>
      <c r="E195" t="s">
        <v>498</v>
      </c>
      <c r="F195" t="s">
        <v>499</v>
      </c>
      <c r="G195" t="s">
        <v>500</v>
      </c>
      <c r="H195" t="s">
        <v>1531</v>
      </c>
      <c r="I195" t="s">
        <v>20</v>
      </c>
      <c r="J195" t="s">
        <v>18</v>
      </c>
      <c r="K195" t="s">
        <v>1559</v>
      </c>
      <c r="L195" t="s">
        <v>87</v>
      </c>
      <c r="M195" t="s">
        <v>2640</v>
      </c>
      <c r="N195" t="s">
        <v>1534</v>
      </c>
      <c r="O195" t="s">
        <v>88</v>
      </c>
      <c r="P195" t="s">
        <v>1535</v>
      </c>
    </row>
    <row r="196" spans="1:16" x14ac:dyDescent="0.3">
      <c r="A196" t="s">
        <v>1527</v>
      </c>
      <c r="B196" t="s">
        <v>1938</v>
      </c>
      <c r="C196" t="s">
        <v>1945</v>
      </c>
      <c r="D196" t="s">
        <v>1946</v>
      </c>
      <c r="E196" t="s">
        <v>501</v>
      </c>
      <c r="F196" t="s">
        <v>502</v>
      </c>
      <c r="G196" t="s">
        <v>503</v>
      </c>
      <c r="H196" t="s">
        <v>1531</v>
      </c>
      <c r="I196" t="s">
        <v>20</v>
      </c>
      <c r="J196" t="s">
        <v>18</v>
      </c>
      <c r="K196" t="s">
        <v>1559</v>
      </c>
      <c r="L196" t="s">
        <v>87</v>
      </c>
      <c r="M196" t="s">
        <v>2640</v>
      </c>
      <c r="N196" t="s">
        <v>1534</v>
      </c>
      <c r="O196" t="s">
        <v>88</v>
      </c>
      <c r="P196" t="s">
        <v>1535</v>
      </c>
    </row>
    <row r="197" spans="1:16" x14ac:dyDescent="0.3">
      <c r="A197" t="s">
        <v>1527</v>
      </c>
      <c r="B197" t="s">
        <v>1938</v>
      </c>
      <c r="C197" t="s">
        <v>1947</v>
      </c>
      <c r="D197" t="s">
        <v>1948</v>
      </c>
      <c r="E197" t="s">
        <v>504</v>
      </c>
      <c r="F197" t="s">
        <v>505</v>
      </c>
      <c r="G197" t="s">
        <v>506</v>
      </c>
      <c r="H197" t="s">
        <v>1531</v>
      </c>
      <c r="I197" t="s">
        <v>20</v>
      </c>
      <c r="J197" t="s">
        <v>18</v>
      </c>
      <c r="K197" t="s">
        <v>1559</v>
      </c>
      <c r="L197" t="s">
        <v>87</v>
      </c>
      <c r="M197" t="s">
        <v>2640</v>
      </c>
      <c r="N197" t="s">
        <v>1534</v>
      </c>
      <c r="O197" t="s">
        <v>88</v>
      </c>
      <c r="P197" t="s">
        <v>1535</v>
      </c>
    </row>
    <row r="198" spans="1:16" x14ac:dyDescent="0.3">
      <c r="A198" t="s">
        <v>1527</v>
      </c>
      <c r="B198" t="s">
        <v>1929</v>
      </c>
      <c r="C198" t="s">
        <v>1949</v>
      </c>
      <c r="D198" t="s">
        <v>1950</v>
      </c>
      <c r="E198" t="s">
        <v>507</v>
      </c>
      <c r="F198" t="s">
        <v>154</v>
      </c>
      <c r="G198" t="s">
        <v>508</v>
      </c>
      <c r="H198" t="s">
        <v>1531</v>
      </c>
      <c r="I198" t="s">
        <v>20</v>
      </c>
      <c r="J198" t="s">
        <v>18</v>
      </c>
      <c r="K198" t="s">
        <v>1559</v>
      </c>
      <c r="L198" t="s">
        <v>87</v>
      </c>
      <c r="M198" t="s">
        <v>2640</v>
      </c>
      <c r="N198" t="s">
        <v>1534</v>
      </c>
      <c r="O198" t="s">
        <v>88</v>
      </c>
      <c r="P198" t="s">
        <v>1535</v>
      </c>
    </row>
    <row r="199" spans="1:16" x14ac:dyDescent="0.3">
      <c r="A199" t="s">
        <v>1527</v>
      </c>
      <c r="B199" t="s">
        <v>1938</v>
      </c>
      <c r="C199" t="s">
        <v>1951</v>
      </c>
      <c r="D199" t="s">
        <v>1952</v>
      </c>
      <c r="E199" t="s">
        <v>509</v>
      </c>
      <c r="F199" t="s">
        <v>510</v>
      </c>
      <c r="G199" t="s">
        <v>511</v>
      </c>
      <c r="H199" t="s">
        <v>1531</v>
      </c>
      <c r="I199" t="s">
        <v>20</v>
      </c>
      <c r="J199" t="s">
        <v>18</v>
      </c>
      <c r="K199" t="s">
        <v>1559</v>
      </c>
      <c r="L199" t="s">
        <v>87</v>
      </c>
      <c r="M199" t="s">
        <v>2640</v>
      </c>
      <c r="N199" t="s">
        <v>1534</v>
      </c>
      <c r="O199" t="s">
        <v>88</v>
      </c>
      <c r="P199" t="s">
        <v>1535</v>
      </c>
    </row>
    <row r="200" spans="1:16" x14ac:dyDescent="0.3">
      <c r="A200" t="s">
        <v>1527</v>
      </c>
      <c r="B200" t="s">
        <v>1938</v>
      </c>
      <c r="C200" t="s">
        <v>1953</v>
      </c>
      <c r="D200" t="s">
        <v>1954</v>
      </c>
      <c r="E200" t="s">
        <v>512</v>
      </c>
      <c r="F200" t="s">
        <v>513</v>
      </c>
      <c r="G200" t="s">
        <v>514</v>
      </c>
      <c r="H200" t="s">
        <v>1531</v>
      </c>
      <c r="I200" t="s">
        <v>20</v>
      </c>
      <c r="J200" t="s">
        <v>18</v>
      </c>
      <c r="K200" t="s">
        <v>1559</v>
      </c>
      <c r="L200" t="s">
        <v>87</v>
      </c>
      <c r="M200" t="s">
        <v>2640</v>
      </c>
      <c r="N200" t="s">
        <v>1534</v>
      </c>
      <c r="O200" t="s">
        <v>88</v>
      </c>
      <c r="P200" t="s">
        <v>1535</v>
      </c>
    </row>
    <row r="201" spans="1:16" x14ac:dyDescent="0.3">
      <c r="A201" t="s">
        <v>1527</v>
      </c>
      <c r="B201" t="s">
        <v>1938</v>
      </c>
      <c r="C201" t="s">
        <v>1955</v>
      </c>
      <c r="D201" t="s">
        <v>1956</v>
      </c>
      <c r="E201" t="s">
        <v>515</v>
      </c>
      <c r="F201" t="s">
        <v>516</v>
      </c>
      <c r="G201" t="s">
        <v>517</v>
      </c>
      <c r="H201" t="s">
        <v>1531</v>
      </c>
      <c r="I201" t="s">
        <v>20</v>
      </c>
      <c r="J201" t="s">
        <v>18</v>
      </c>
      <c r="K201" t="s">
        <v>1559</v>
      </c>
      <c r="L201" t="s">
        <v>87</v>
      </c>
      <c r="M201" t="s">
        <v>2640</v>
      </c>
      <c r="N201" t="s">
        <v>1534</v>
      </c>
      <c r="O201" t="s">
        <v>88</v>
      </c>
      <c r="P201" t="s">
        <v>1535</v>
      </c>
    </row>
    <row r="202" spans="1:16" x14ac:dyDescent="0.3">
      <c r="A202" t="s">
        <v>1527</v>
      </c>
      <c r="B202" t="s">
        <v>1929</v>
      </c>
      <c r="C202" t="s">
        <v>1957</v>
      </c>
      <c r="D202" t="s">
        <v>1958</v>
      </c>
      <c r="E202" t="s">
        <v>518</v>
      </c>
      <c r="F202" t="s">
        <v>519</v>
      </c>
      <c r="G202" t="s">
        <v>520</v>
      </c>
      <c r="H202" t="s">
        <v>1531</v>
      </c>
      <c r="I202" t="s">
        <v>20</v>
      </c>
      <c r="J202" t="s">
        <v>18</v>
      </c>
      <c r="K202" t="s">
        <v>1559</v>
      </c>
      <c r="L202" t="s">
        <v>87</v>
      </c>
      <c r="M202" t="s">
        <v>2640</v>
      </c>
      <c r="N202" t="s">
        <v>1534</v>
      </c>
      <c r="O202" t="s">
        <v>88</v>
      </c>
      <c r="P202" t="s">
        <v>1535</v>
      </c>
    </row>
    <row r="203" spans="1:16" x14ac:dyDescent="0.3">
      <c r="A203" t="s">
        <v>1527</v>
      </c>
      <c r="B203" t="s">
        <v>1929</v>
      </c>
      <c r="C203" t="s">
        <v>1959</v>
      </c>
      <c r="D203" t="s">
        <v>1960</v>
      </c>
      <c r="E203" t="s">
        <v>521</v>
      </c>
      <c r="F203" t="s">
        <v>522</v>
      </c>
      <c r="G203" t="s">
        <v>523</v>
      </c>
      <c r="H203" t="s">
        <v>1531</v>
      </c>
      <c r="I203" t="s">
        <v>20</v>
      </c>
      <c r="J203" t="s">
        <v>18</v>
      </c>
      <c r="K203" t="s">
        <v>1559</v>
      </c>
      <c r="L203" t="s">
        <v>87</v>
      </c>
      <c r="M203" t="s">
        <v>2640</v>
      </c>
      <c r="N203" t="s">
        <v>1534</v>
      </c>
      <c r="O203" t="s">
        <v>88</v>
      </c>
      <c r="P203" t="s">
        <v>1535</v>
      </c>
    </row>
    <row r="204" spans="1:16" x14ac:dyDescent="0.3">
      <c r="A204" t="s">
        <v>1527</v>
      </c>
      <c r="B204" t="s">
        <v>1929</v>
      </c>
      <c r="C204" t="s">
        <v>1961</v>
      </c>
      <c r="D204" t="s">
        <v>1962</v>
      </c>
      <c r="E204" t="s">
        <v>524</v>
      </c>
      <c r="F204" t="s">
        <v>525</v>
      </c>
      <c r="G204" t="s">
        <v>526</v>
      </c>
      <c r="H204" t="s">
        <v>1531</v>
      </c>
      <c r="I204" t="s">
        <v>20</v>
      </c>
      <c r="J204" t="s">
        <v>18</v>
      </c>
      <c r="K204" t="s">
        <v>1559</v>
      </c>
      <c r="L204" t="s">
        <v>87</v>
      </c>
      <c r="M204" t="s">
        <v>2640</v>
      </c>
      <c r="N204" t="s">
        <v>1534</v>
      </c>
      <c r="O204" t="s">
        <v>88</v>
      </c>
      <c r="P204" t="s">
        <v>1535</v>
      </c>
    </row>
    <row r="205" spans="1:16" x14ac:dyDescent="0.3">
      <c r="A205" t="s">
        <v>1527</v>
      </c>
      <c r="B205" t="s">
        <v>1929</v>
      </c>
      <c r="C205" t="s">
        <v>1963</v>
      </c>
      <c r="D205" t="s">
        <v>1964</v>
      </c>
      <c r="E205" t="s">
        <v>527</v>
      </c>
      <c r="F205" t="s">
        <v>528</v>
      </c>
      <c r="G205" t="s">
        <v>529</v>
      </c>
      <c r="H205" t="s">
        <v>1531</v>
      </c>
      <c r="I205" t="s">
        <v>20</v>
      </c>
      <c r="J205" t="s">
        <v>18</v>
      </c>
      <c r="K205" t="s">
        <v>1559</v>
      </c>
      <c r="L205" t="s">
        <v>87</v>
      </c>
      <c r="M205" t="s">
        <v>2640</v>
      </c>
      <c r="N205" t="s">
        <v>1534</v>
      </c>
      <c r="O205" t="s">
        <v>88</v>
      </c>
      <c r="P205" t="s">
        <v>1535</v>
      </c>
    </row>
    <row r="206" spans="1:16" x14ac:dyDescent="0.3">
      <c r="A206" t="s">
        <v>1527</v>
      </c>
      <c r="B206" t="s">
        <v>1929</v>
      </c>
      <c r="C206" t="s">
        <v>1965</v>
      </c>
      <c r="D206" t="s">
        <v>1966</v>
      </c>
      <c r="E206" t="s">
        <v>530</v>
      </c>
      <c r="F206" t="s">
        <v>531</v>
      </c>
      <c r="G206" t="s">
        <v>532</v>
      </c>
      <c r="H206" t="s">
        <v>1531</v>
      </c>
      <c r="I206" t="s">
        <v>20</v>
      </c>
      <c r="J206" t="s">
        <v>18</v>
      </c>
      <c r="K206" t="s">
        <v>1559</v>
      </c>
      <c r="L206" t="s">
        <v>87</v>
      </c>
      <c r="M206" t="s">
        <v>2640</v>
      </c>
      <c r="N206" t="s">
        <v>1534</v>
      </c>
      <c r="O206" t="s">
        <v>88</v>
      </c>
      <c r="P206" t="s">
        <v>1535</v>
      </c>
    </row>
    <row r="207" spans="1:16" x14ac:dyDescent="0.3">
      <c r="A207" t="s">
        <v>1527</v>
      </c>
      <c r="B207" t="s">
        <v>1582</v>
      </c>
      <c r="D207" t="s">
        <v>1967</v>
      </c>
      <c r="E207" t="s">
        <v>533</v>
      </c>
      <c r="F207" t="s">
        <v>534</v>
      </c>
      <c r="G207" t="s">
        <v>155</v>
      </c>
      <c r="H207" t="s">
        <v>1531</v>
      </c>
      <c r="I207" t="s">
        <v>16</v>
      </c>
      <c r="J207" t="s">
        <v>17</v>
      </c>
      <c r="K207" t="s">
        <v>1559</v>
      </c>
      <c r="L207" t="s">
        <v>87</v>
      </c>
      <c r="M207" t="s">
        <v>2640</v>
      </c>
      <c r="N207" t="s">
        <v>1534</v>
      </c>
      <c r="O207" t="s">
        <v>88</v>
      </c>
      <c r="P207" t="s">
        <v>1535</v>
      </c>
    </row>
    <row r="208" spans="1:16" x14ac:dyDescent="0.3">
      <c r="A208" t="s">
        <v>1527</v>
      </c>
      <c r="B208" t="s">
        <v>1929</v>
      </c>
      <c r="D208" t="s">
        <v>1968</v>
      </c>
      <c r="E208" t="s">
        <v>535</v>
      </c>
      <c r="F208" t="s">
        <v>536</v>
      </c>
      <c r="G208" t="s">
        <v>537</v>
      </c>
      <c r="H208" t="s">
        <v>1531</v>
      </c>
      <c r="I208" t="s">
        <v>16</v>
      </c>
      <c r="J208" t="s">
        <v>18</v>
      </c>
      <c r="K208" t="s">
        <v>1559</v>
      </c>
      <c r="L208" t="s">
        <v>87</v>
      </c>
      <c r="M208" t="s">
        <v>2640</v>
      </c>
      <c r="N208" t="s">
        <v>1534</v>
      </c>
      <c r="O208" t="s">
        <v>88</v>
      </c>
      <c r="P208" t="s">
        <v>1535</v>
      </c>
    </row>
    <row r="209" spans="1:16" x14ac:dyDescent="0.3">
      <c r="A209" t="s">
        <v>1527</v>
      </c>
      <c r="B209" t="s">
        <v>2680</v>
      </c>
      <c r="D209" t="s">
        <v>1969</v>
      </c>
      <c r="E209" t="s">
        <v>538</v>
      </c>
      <c r="F209" t="s">
        <v>539</v>
      </c>
      <c r="G209" t="s">
        <v>540</v>
      </c>
      <c r="H209" t="s">
        <v>1531</v>
      </c>
      <c r="I209" t="s">
        <v>16</v>
      </c>
      <c r="J209" t="s">
        <v>18</v>
      </c>
      <c r="K209" t="s">
        <v>1559</v>
      </c>
      <c r="L209" t="s">
        <v>87</v>
      </c>
      <c r="M209" t="s">
        <v>2640</v>
      </c>
      <c r="N209" t="s">
        <v>1534</v>
      </c>
      <c r="O209" t="s">
        <v>88</v>
      </c>
      <c r="P209" t="s">
        <v>1535</v>
      </c>
    </row>
    <row r="210" spans="1:16" x14ac:dyDescent="0.3">
      <c r="A210" t="s">
        <v>1527</v>
      </c>
      <c r="B210" t="s">
        <v>1772</v>
      </c>
      <c r="C210" t="s">
        <v>1970</v>
      </c>
      <c r="D210" t="s">
        <v>1971</v>
      </c>
      <c r="E210" t="s">
        <v>541</v>
      </c>
      <c r="F210" t="s">
        <v>542</v>
      </c>
      <c r="G210" t="s">
        <v>543</v>
      </c>
      <c r="H210" t="s">
        <v>1693</v>
      </c>
      <c r="I210" t="s">
        <v>20</v>
      </c>
      <c r="J210" t="s">
        <v>17</v>
      </c>
      <c r="K210" t="s">
        <v>1632</v>
      </c>
      <c r="L210" t="s">
        <v>145</v>
      </c>
      <c r="M210" t="s">
        <v>1972</v>
      </c>
      <c r="N210" t="s">
        <v>1567</v>
      </c>
      <c r="P210" t="s">
        <v>1535</v>
      </c>
    </row>
    <row r="211" spans="1:16" x14ac:dyDescent="0.3">
      <c r="A211" t="s">
        <v>1527</v>
      </c>
      <c r="B211" t="s">
        <v>1772</v>
      </c>
      <c r="C211" t="s">
        <v>1973</v>
      </c>
      <c r="D211" t="s">
        <v>1974</v>
      </c>
      <c r="E211" t="s">
        <v>544</v>
      </c>
      <c r="F211" t="s">
        <v>545</v>
      </c>
      <c r="G211" t="s">
        <v>546</v>
      </c>
      <c r="H211" t="s">
        <v>1693</v>
      </c>
      <c r="I211" t="s">
        <v>20</v>
      </c>
      <c r="J211" t="s">
        <v>17</v>
      </c>
      <c r="K211" t="s">
        <v>1632</v>
      </c>
      <c r="L211" t="s">
        <v>145</v>
      </c>
      <c r="M211" t="s">
        <v>1972</v>
      </c>
      <c r="N211" t="s">
        <v>1567</v>
      </c>
      <c r="P211" t="s">
        <v>1535</v>
      </c>
    </row>
    <row r="212" spans="1:16" x14ac:dyDescent="0.3">
      <c r="A212" t="s">
        <v>1527</v>
      </c>
      <c r="B212" t="s">
        <v>1582</v>
      </c>
      <c r="D212" t="s">
        <v>1975</v>
      </c>
      <c r="E212" t="s">
        <v>547</v>
      </c>
      <c r="F212" t="s">
        <v>548</v>
      </c>
      <c r="G212" t="s">
        <v>549</v>
      </c>
      <c r="H212" t="s">
        <v>1531</v>
      </c>
      <c r="I212" t="s">
        <v>16</v>
      </c>
      <c r="J212" t="s">
        <v>17</v>
      </c>
      <c r="K212" t="s">
        <v>1559</v>
      </c>
      <c r="L212" t="s">
        <v>550</v>
      </c>
      <c r="M212" t="s">
        <v>2639</v>
      </c>
      <c r="N212" t="s">
        <v>1534</v>
      </c>
      <c r="O212" t="s">
        <v>21</v>
      </c>
      <c r="P212" t="s">
        <v>1535</v>
      </c>
    </row>
    <row r="213" spans="1:16" x14ac:dyDescent="0.3">
      <c r="A213" t="s">
        <v>1527</v>
      </c>
      <c r="B213" t="s">
        <v>1976</v>
      </c>
      <c r="D213" t="s">
        <v>1977</v>
      </c>
      <c r="E213" t="s">
        <v>551</v>
      </c>
      <c r="F213" t="s">
        <v>1978</v>
      </c>
      <c r="G213" t="s">
        <v>1979</v>
      </c>
      <c r="H213" t="s">
        <v>1531</v>
      </c>
      <c r="I213" t="s">
        <v>16</v>
      </c>
      <c r="J213" t="s">
        <v>17</v>
      </c>
      <c r="K213" t="s">
        <v>1559</v>
      </c>
      <c r="L213" t="s">
        <v>72</v>
      </c>
      <c r="M213" t="s">
        <v>1570</v>
      </c>
      <c r="N213" t="s">
        <v>1534</v>
      </c>
      <c r="O213" t="s">
        <v>1571</v>
      </c>
      <c r="P213" t="s">
        <v>1535</v>
      </c>
    </row>
    <row r="214" spans="1:16" x14ac:dyDescent="0.3">
      <c r="A214" t="s">
        <v>1527</v>
      </c>
      <c r="B214" t="s">
        <v>2694</v>
      </c>
      <c r="D214" t="s">
        <v>1980</v>
      </c>
      <c r="E214" t="s">
        <v>552</v>
      </c>
      <c r="F214" t="s">
        <v>1981</v>
      </c>
      <c r="G214" t="s">
        <v>1982</v>
      </c>
      <c r="H214" t="s">
        <v>1531</v>
      </c>
      <c r="I214" t="s">
        <v>16</v>
      </c>
      <c r="J214" t="s">
        <v>17</v>
      </c>
      <c r="K214" t="s">
        <v>1559</v>
      </c>
      <c r="L214" t="s">
        <v>72</v>
      </c>
      <c r="M214" t="s">
        <v>1570</v>
      </c>
      <c r="N214" t="s">
        <v>1534</v>
      </c>
      <c r="O214" t="s">
        <v>1571</v>
      </c>
      <c r="P214" t="s">
        <v>1535</v>
      </c>
    </row>
    <row r="215" spans="1:16" x14ac:dyDescent="0.3">
      <c r="A215" t="s">
        <v>1527</v>
      </c>
      <c r="B215" t="s">
        <v>2638</v>
      </c>
      <c r="D215" t="s">
        <v>1983</v>
      </c>
      <c r="E215" t="s">
        <v>553</v>
      </c>
      <c r="F215" t="s">
        <v>554</v>
      </c>
      <c r="G215" t="s">
        <v>555</v>
      </c>
      <c r="H215" t="s">
        <v>1531</v>
      </c>
      <c r="I215" t="s">
        <v>16</v>
      </c>
      <c r="J215" t="s">
        <v>17</v>
      </c>
      <c r="K215" t="s">
        <v>1559</v>
      </c>
      <c r="L215" t="s">
        <v>550</v>
      </c>
      <c r="M215" t="s">
        <v>2639</v>
      </c>
      <c r="N215" t="s">
        <v>1534</v>
      </c>
      <c r="O215" t="s">
        <v>21</v>
      </c>
      <c r="P215" t="s">
        <v>1535</v>
      </c>
    </row>
    <row r="216" spans="1:16" x14ac:dyDescent="0.3">
      <c r="A216" t="s">
        <v>1527</v>
      </c>
      <c r="B216" t="s">
        <v>2720</v>
      </c>
      <c r="C216" t="s">
        <v>1984</v>
      </c>
      <c r="D216" t="s">
        <v>1985</v>
      </c>
      <c r="E216" t="s">
        <v>556</v>
      </c>
      <c r="F216" t="s">
        <v>2721</v>
      </c>
      <c r="G216" t="s">
        <v>2722</v>
      </c>
      <c r="H216" t="s">
        <v>1531</v>
      </c>
      <c r="I216" t="s">
        <v>20</v>
      </c>
      <c r="J216" t="s">
        <v>17</v>
      </c>
      <c r="K216" t="s">
        <v>1532</v>
      </c>
      <c r="L216" t="s">
        <v>557</v>
      </c>
      <c r="M216" t="s">
        <v>1986</v>
      </c>
      <c r="N216" t="s">
        <v>1534</v>
      </c>
      <c r="O216" t="s">
        <v>208</v>
      </c>
      <c r="P216" t="s">
        <v>1535</v>
      </c>
    </row>
    <row r="217" spans="1:16" x14ac:dyDescent="0.3">
      <c r="A217" t="s">
        <v>1527</v>
      </c>
      <c r="B217" t="s">
        <v>1987</v>
      </c>
      <c r="C217" t="s">
        <v>1988</v>
      </c>
      <c r="D217" t="s">
        <v>1989</v>
      </c>
      <c r="E217" t="s">
        <v>558</v>
      </c>
      <c r="F217" t="s">
        <v>1477</v>
      </c>
      <c r="G217" t="s">
        <v>1478</v>
      </c>
      <c r="H217" t="s">
        <v>1531</v>
      </c>
      <c r="I217" t="s">
        <v>20</v>
      </c>
      <c r="J217" t="s">
        <v>17</v>
      </c>
      <c r="K217" t="s">
        <v>1532</v>
      </c>
      <c r="L217" t="s">
        <v>557</v>
      </c>
      <c r="M217" t="s">
        <v>1986</v>
      </c>
      <c r="N217" t="s">
        <v>1534</v>
      </c>
      <c r="O217" t="s">
        <v>208</v>
      </c>
      <c r="P217" t="s">
        <v>1535</v>
      </c>
    </row>
    <row r="218" spans="1:16" x14ac:dyDescent="0.3">
      <c r="A218" t="s">
        <v>1527</v>
      </c>
      <c r="B218" t="s">
        <v>2663</v>
      </c>
      <c r="C218" t="s">
        <v>1990</v>
      </c>
      <c r="D218" t="s">
        <v>1991</v>
      </c>
      <c r="E218" t="s">
        <v>559</v>
      </c>
      <c r="F218" t="s">
        <v>2723</v>
      </c>
      <c r="G218" t="s">
        <v>1478</v>
      </c>
      <c r="H218" t="s">
        <v>1531</v>
      </c>
      <c r="I218" t="s">
        <v>20</v>
      </c>
      <c r="J218" t="s">
        <v>17</v>
      </c>
      <c r="K218" t="s">
        <v>1532</v>
      </c>
      <c r="L218" t="s">
        <v>557</v>
      </c>
      <c r="M218" t="s">
        <v>1986</v>
      </c>
      <c r="N218" t="s">
        <v>1534</v>
      </c>
      <c r="O218" t="s">
        <v>208</v>
      </c>
      <c r="P218" t="s">
        <v>1535</v>
      </c>
    </row>
    <row r="219" spans="1:16" x14ac:dyDescent="0.3">
      <c r="A219" t="s">
        <v>1527</v>
      </c>
      <c r="B219" t="s">
        <v>1987</v>
      </c>
      <c r="C219" t="s">
        <v>1992</v>
      </c>
      <c r="D219" t="s">
        <v>1993</v>
      </c>
      <c r="E219" t="s">
        <v>560</v>
      </c>
      <c r="F219" t="s">
        <v>1479</v>
      </c>
      <c r="G219" t="s">
        <v>1480</v>
      </c>
      <c r="H219" t="s">
        <v>1531</v>
      </c>
      <c r="I219" t="s">
        <v>20</v>
      </c>
      <c r="J219" t="s">
        <v>18</v>
      </c>
      <c r="K219" t="s">
        <v>1532</v>
      </c>
      <c r="L219" t="s">
        <v>557</v>
      </c>
      <c r="M219" t="s">
        <v>1986</v>
      </c>
      <c r="N219" t="s">
        <v>1534</v>
      </c>
      <c r="O219" t="s">
        <v>208</v>
      </c>
      <c r="P219" t="s">
        <v>1535</v>
      </c>
    </row>
    <row r="220" spans="1:16" x14ac:dyDescent="0.3">
      <c r="A220" t="s">
        <v>1527</v>
      </c>
      <c r="B220" t="s">
        <v>2663</v>
      </c>
      <c r="C220" t="s">
        <v>1994</v>
      </c>
      <c r="D220" t="s">
        <v>1995</v>
      </c>
      <c r="E220" t="s">
        <v>561</v>
      </c>
      <c r="F220" t="s">
        <v>2724</v>
      </c>
      <c r="G220" t="s">
        <v>2725</v>
      </c>
      <c r="H220" t="s">
        <v>1531</v>
      </c>
      <c r="I220" t="s">
        <v>20</v>
      </c>
      <c r="J220" t="s">
        <v>17</v>
      </c>
      <c r="K220" t="s">
        <v>1532</v>
      </c>
      <c r="L220" t="s">
        <v>557</v>
      </c>
      <c r="M220" t="s">
        <v>1986</v>
      </c>
      <c r="N220" t="s">
        <v>1534</v>
      </c>
      <c r="O220" t="s">
        <v>208</v>
      </c>
      <c r="P220" t="s">
        <v>1535</v>
      </c>
    </row>
    <row r="221" spans="1:16" x14ac:dyDescent="0.3">
      <c r="A221" t="s">
        <v>1527</v>
      </c>
      <c r="B221" t="s">
        <v>1987</v>
      </c>
      <c r="C221" t="s">
        <v>1996</v>
      </c>
      <c r="D221" t="s">
        <v>1997</v>
      </c>
      <c r="E221" t="s">
        <v>562</v>
      </c>
      <c r="F221" t="s">
        <v>1481</v>
      </c>
      <c r="G221" t="s">
        <v>1482</v>
      </c>
      <c r="H221" t="s">
        <v>1531</v>
      </c>
      <c r="I221" t="s">
        <v>20</v>
      </c>
      <c r="J221" t="s">
        <v>18</v>
      </c>
      <c r="K221" t="s">
        <v>1532</v>
      </c>
      <c r="L221" t="s">
        <v>557</v>
      </c>
      <c r="M221" t="s">
        <v>1986</v>
      </c>
      <c r="N221" t="s">
        <v>1534</v>
      </c>
      <c r="O221" t="s">
        <v>208</v>
      </c>
      <c r="P221" t="s">
        <v>1535</v>
      </c>
    </row>
    <row r="222" spans="1:16" x14ac:dyDescent="0.3">
      <c r="A222" t="s">
        <v>1527</v>
      </c>
      <c r="B222" t="s">
        <v>1987</v>
      </c>
      <c r="C222" t="s">
        <v>1998</v>
      </c>
      <c r="D222" t="s">
        <v>1999</v>
      </c>
      <c r="E222" t="s">
        <v>563</v>
      </c>
      <c r="F222" t="s">
        <v>1483</v>
      </c>
      <c r="G222" t="s">
        <v>1484</v>
      </c>
      <c r="H222" t="s">
        <v>1531</v>
      </c>
      <c r="I222" t="s">
        <v>20</v>
      </c>
      <c r="J222" t="s">
        <v>18</v>
      </c>
      <c r="K222" t="s">
        <v>1532</v>
      </c>
      <c r="L222" t="s">
        <v>557</v>
      </c>
      <c r="M222" t="s">
        <v>1986</v>
      </c>
      <c r="N222" t="s">
        <v>1534</v>
      </c>
      <c r="O222" t="s">
        <v>208</v>
      </c>
      <c r="P222" t="s">
        <v>1535</v>
      </c>
    </row>
    <row r="223" spans="1:16" x14ac:dyDescent="0.3">
      <c r="A223" t="s">
        <v>1527</v>
      </c>
      <c r="B223" t="s">
        <v>1987</v>
      </c>
      <c r="C223" t="s">
        <v>2000</v>
      </c>
      <c r="D223" t="s">
        <v>2001</v>
      </c>
      <c r="E223" t="s">
        <v>564</v>
      </c>
      <c r="F223" t="s">
        <v>1485</v>
      </c>
      <c r="G223" t="s">
        <v>1486</v>
      </c>
      <c r="H223" t="s">
        <v>1531</v>
      </c>
      <c r="I223" t="s">
        <v>20</v>
      </c>
      <c r="J223" t="s">
        <v>18</v>
      </c>
      <c r="K223" t="s">
        <v>1532</v>
      </c>
      <c r="L223" t="s">
        <v>557</v>
      </c>
      <c r="M223" t="s">
        <v>1986</v>
      </c>
      <c r="N223" t="s">
        <v>1534</v>
      </c>
      <c r="O223" t="s">
        <v>208</v>
      </c>
      <c r="P223" t="s">
        <v>1535</v>
      </c>
    </row>
    <row r="224" spans="1:16" x14ac:dyDescent="0.3">
      <c r="A224" t="s">
        <v>1527</v>
      </c>
      <c r="B224" t="s">
        <v>1987</v>
      </c>
      <c r="C224" t="s">
        <v>2002</v>
      </c>
      <c r="D224" t="s">
        <v>2003</v>
      </c>
      <c r="E224" t="s">
        <v>565</v>
      </c>
      <c r="F224" t="s">
        <v>1487</v>
      </c>
      <c r="G224" t="s">
        <v>1488</v>
      </c>
      <c r="H224" t="s">
        <v>1531</v>
      </c>
      <c r="I224" t="s">
        <v>20</v>
      </c>
      <c r="J224" t="s">
        <v>18</v>
      </c>
      <c r="K224" t="s">
        <v>1532</v>
      </c>
      <c r="L224" t="s">
        <v>557</v>
      </c>
      <c r="M224" t="s">
        <v>1986</v>
      </c>
      <c r="N224" t="s">
        <v>1534</v>
      </c>
      <c r="O224" t="s">
        <v>208</v>
      </c>
      <c r="P224" t="s">
        <v>1535</v>
      </c>
    </row>
    <row r="225" spans="1:16" x14ac:dyDescent="0.3">
      <c r="A225" t="s">
        <v>1527</v>
      </c>
      <c r="B225" t="s">
        <v>1987</v>
      </c>
      <c r="C225" t="s">
        <v>2004</v>
      </c>
      <c r="D225" t="s">
        <v>2005</v>
      </c>
      <c r="E225" t="s">
        <v>567</v>
      </c>
      <c r="F225" t="s">
        <v>1489</v>
      </c>
      <c r="G225" t="s">
        <v>1490</v>
      </c>
      <c r="H225" t="s">
        <v>1531</v>
      </c>
      <c r="I225" t="s">
        <v>20</v>
      </c>
      <c r="J225" t="s">
        <v>18</v>
      </c>
      <c r="K225" t="s">
        <v>1532</v>
      </c>
      <c r="L225" t="s">
        <v>557</v>
      </c>
      <c r="M225" t="s">
        <v>1986</v>
      </c>
      <c r="N225" t="s">
        <v>1534</v>
      </c>
      <c r="O225" t="s">
        <v>208</v>
      </c>
      <c r="P225" t="s">
        <v>1535</v>
      </c>
    </row>
    <row r="226" spans="1:16" x14ac:dyDescent="0.3">
      <c r="A226" t="s">
        <v>1527</v>
      </c>
      <c r="B226" t="s">
        <v>1987</v>
      </c>
      <c r="C226" t="s">
        <v>2006</v>
      </c>
      <c r="D226" t="s">
        <v>2007</v>
      </c>
      <c r="E226" t="s">
        <v>568</v>
      </c>
      <c r="F226" t="s">
        <v>1483</v>
      </c>
      <c r="G226" t="s">
        <v>1491</v>
      </c>
      <c r="H226" t="s">
        <v>1531</v>
      </c>
      <c r="I226" t="s">
        <v>20</v>
      </c>
      <c r="J226" t="s">
        <v>18</v>
      </c>
      <c r="K226" t="s">
        <v>1532</v>
      </c>
      <c r="L226" t="s">
        <v>557</v>
      </c>
      <c r="M226" t="s">
        <v>1986</v>
      </c>
      <c r="N226" t="s">
        <v>1534</v>
      </c>
      <c r="O226" t="s">
        <v>208</v>
      </c>
      <c r="P226" t="s">
        <v>1535</v>
      </c>
    </row>
    <row r="227" spans="1:16" x14ac:dyDescent="0.3">
      <c r="A227" t="s">
        <v>1527</v>
      </c>
      <c r="B227" t="s">
        <v>1987</v>
      </c>
      <c r="C227" t="s">
        <v>2008</v>
      </c>
      <c r="D227" t="s">
        <v>2009</v>
      </c>
      <c r="E227" t="s">
        <v>569</v>
      </c>
      <c r="F227" t="s">
        <v>1492</v>
      </c>
      <c r="G227" t="s">
        <v>1493</v>
      </c>
      <c r="H227" t="s">
        <v>1531</v>
      </c>
      <c r="I227" t="s">
        <v>20</v>
      </c>
      <c r="J227" t="s">
        <v>18</v>
      </c>
      <c r="K227" t="s">
        <v>1532</v>
      </c>
      <c r="L227" t="s">
        <v>557</v>
      </c>
      <c r="M227" t="s">
        <v>1986</v>
      </c>
      <c r="N227" t="s">
        <v>1534</v>
      </c>
      <c r="O227" t="s">
        <v>208</v>
      </c>
      <c r="P227" t="s">
        <v>1535</v>
      </c>
    </row>
    <row r="228" spans="1:16" x14ac:dyDescent="0.3">
      <c r="A228" t="s">
        <v>1527</v>
      </c>
      <c r="B228" t="s">
        <v>1987</v>
      </c>
      <c r="C228" t="s">
        <v>2010</v>
      </c>
      <c r="D228" t="s">
        <v>2011</v>
      </c>
      <c r="E228" t="s">
        <v>570</v>
      </c>
      <c r="F228" t="s">
        <v>1494</v>
      </c>
      <c r="G228" t="s">
        <v>1495</v>
      </c>
      <c r="H228" t="s">
        <v>1531</v>
      </c>
      <c r="I228" t="s">
        <v>20</v>
      </c>
      <c r="J228" t="s">
        <v>18</v>
      </c>
      <c r="K228" t="s">
        <v>1532</v>
      </c>
      <c r="L228" t="s">
        <v>557</v>
      </c>
      <c r="M228" t="s">
        <v>1986</v>
      </c>
      <c r="N228" t="s">
        <v>1534</v>
      </c>
      <c r="O228" t="s">
        <v>208</v>
      </c>
      <c r="P228" t="s">
        <v>1535</v>
      </c>
    </row>
    <row r="229" spans="1:16" x14ac:dyDescent="0.3">
      <c r="A229" t="s">
        <v>1527</v>
      </c>
      <c r="B229" t="s">
        <v>1987</v>
      </c>
      <c r="C229" t="s">
        <v>2012</v>
      </c>
      <c r="D229" t="s">
        <v>2013</v>
      </c>
      <c r="E229" t="s">
        <v>571</v>
      </c>
      <c r="F229" t="s">
        <v>1496</v>
      </c>
      <c r="G229" t="s">
        <v>1497</v>
      </c>
      <c r="H229" t="s">
        <v>1531</v>
      </c>
      <c r="I229" t="s">
        <v>20</v>
      </c>
      <c r="J229" t="s">
        <v>18</v>
      </c>
      <c r="K229" t="s">
        <v>1532</v>
      </c>
      <c r="L229" t="s">
        <v>557</v>
      </c>
      <c r="M229" t="s">
        <v>1986</v>
      </c>
      <c r="N229" t="s">
        <v>1534</v>
      </c>
      <c r="P229" t="s">
        <v>1535</v>
      </c>
    </row>
    <row r="230" spans="1:16" x14ac:dyDescent="0.3">
      <c r="A230" t="s">
        <v>1527</v>
      </c>
      <c r="B230" t="s">
        <v>1987</v>
      </c>
      <c r="C230" t="s">
        <v>2014</v>
      </c>
      <c r="D230" t="s">
        <v>2015</v>
      </c>
      <c r="E230" t="s">
        <v>572</v>
      </c>
      <c r="F230" t="s">
        <v>1498</v>
      </c>
      <c r="G230" t="s">
        <v>1499</v>
      </c>
      <c r="H230" t="s">
        <v>1531</v>
      </c>
      <c r="I230" t="s">
        <v>20</v>
      </c>
      <c r="J230" t="s">
        <v>18</v>
      </c>
      <c r="K230" t="s">
        <v>1532</v>
      </c>
      <c r="L230" t="s">
        <v>557</v>
      </c>
      <c r="M230" t="s">
        <v>1986</v>
      </c>
      <c r="N230" t="s">
        <v>1534</v>
      </c>
      <c r="O230" t="s">
        <v>208</v>
      </c>
      <c r="P230" t="s">
        <v>1535</v>
      </c>
    </row>
    <row r="231" spans="1:16" x14ac:dyDescent="0.3">
      <c r="A231" t="s">
        <v>1527</v>
      </c>
      <c r="B231" t="s">
        <v>1987</v>
      </c>
      <c r="C231" t="s">
        <v>2016</v>
      </c>
      <c r="D231" t="s">
        <v>2017</v>
      </c>
      <c r="E231" t="s">
        <v>573</v>
      </c>
      <c r="F231" t="s">
        <v>1500</v>
      </c>
      <c r="G231" t="s">
        <v>1501</v>
      </c>
      <c r="H231" t="s">
        <v>1531</v>
      </c>
      <c r="I231" t="s">
        <v>20</v>
      </c>
      <c r="J231" t="s">
        <v>18</v>
      </c>
      <c r="K231" t="s">
        <v>1532</v>
      </c>
      <c r="L231" t="s">
        <v>557</v>
      </c>
      <c r="M231" t="s">
        <v>1986</v>
      </c>
      <c r="N231" t="s">
        <v>1534</v>
      </c>
      <c r="O231" t="s">
        <v>208</v>
      </c>
      <c r="P231" t="s">
        <v>1535</v>
      </c>
    </row>
    <row r="232" spans="1:16" x14ac:dyDescent="0.3">
      <c r="A232" t="s">
        <v>1527</v>
      </c>
      <c r="B232" t="s">
        <v>1987</v>
      </c>
      <c r="C232" t="s">
        <v>2018</v>
      </c>
      <c r="D232" t="s">
        <v>2019</v>
      </c>
      <c r="E232" t="s">
        <v>574</v>
      </c>
      <c r="F232" t="s">
        <v>1502</v>
      </c>
      <c r="G232" t="s">
        <v>1503</v>
      </c>
      <c r="H232" t="s">
        <v>1531</v>
      </c>
      <c r="I232" t="s">
        <v>20</v>
      </c>
      <c r="J232" t="s">
        <v>18</v>
      </c>
      <c r="K232" t="s">
        <v>1532</v>
      </c>
      <c r="L232" t="s">
        <v>557</v>
      </c>
      <c r="M232" t="s">
        <v>1986</v>
      </c>
      <c r="N232" t="s">
        <v>1534</v>
      </c>
      <c r="O232" t="s">
        <v>208</v>
      </c>
      <c r="P232" t="s">
        <v>1535</v>
      </c>
    </row>
    <row r="233" spans="1:16" x14ac:dyDescent="0.3">
      <c r="A233" t="s">
        <v>1527</v>
      </c>
      <c r="B233" t="s">
        <v>2020</v>
      </c>
      <c r="C233" t="s">
        <v>2021</v>
      </c>
      <c r="D233" t="s">
        <v>2022</v>
      </c>
      <c r="E233" t="s">
        <v>575</v>
      </c>
      <c r="F233" t="s">
        <v>1504</v>
      </c>
      <c r="G233" t="s">
        <v>1505</v>
      </c>
      <c r="H233" t="s">
        <v>1531</v>
      </c>
      <c r="I233" t="s">
        <v>20</v>
      </c>
      <c r="J233" t="s">
        <v>18</v>
      </c>
      <c r="K233" t="s">
        <v>1532</v>
      </c>
      <c r="L233" t="s">
        <v>557</v>
      </c>
      <c r="M233" t="s">
        <v>1986</v>
      </c>
      <c r="N233" t="s">
        <v>1534</v>
      </c>
      <c r="O233" t="s">
        <v>208</v>
      </c>
      <c r="P233" t="s">
        <v>1535</v>
      </c>
    </row>
    <row r="234" spans="1:16" x14ac:dyDescent="0.3">
      <c r="A234" t="s">
        <v>1527</v>
      </c>
      <c r="B234" t="s">
        <v>2023</v>
      </c>
      <c r="C234" t="s">
        <v>2024</v>
      </c>
      <c r="D234" t="s">
        <v>2025</v>
      </c>
      <c r="E234" t="s">
        <v>576</v>
      </c>
      <c r="F234" t="s">
        <v>1506</v>
      </c>
      <c r="G234" t="s">
        <v>577</v>
      </c>
      <c r="H234" t="s">
        <v>1531</v>
      </c>
      <c r="I234" t="s">
        <v>20</v>
      </c>
      <c r="J234" t="s">
        <v>18</v>
      </c>
      <c r="K234" t="s">
        <v>1532</v>
      </c>
      <c r="L234" t="s">
        <v>557</v>
      </c>
      <c r="M234" t="s">
        <v>1986</v>
      </c>
      <c r="N234" t="s">
        <v>1534</v>
      </c>
      <c r="O234" t="s">
        <v>21</v>
      </c>
      <c r="P234" t="s">
        <v>1535</v>
      </c>
    </row>
    <row r="235" spans="1:16" x14ac:dyDescent="0.3">
      <c r="A235" t="s">
        <v>1527</v>
      </c>
      <c r="B235" t="s">
        <v>1987</v>
      </c>
      <c r="C235" t="s">
        <v>2026</v>
      </c>
      <c r="D235" t="s">
        <v>2027</v>
      </c>
      <c r="E235" t="s">
        <v>578</v>
      </c>
      <c r="F235" t="s">
        <v>1507</v>
      </c>
      <c r="G235" t="s">
        <v>1508</v>
      </c>
      <c r="H235" t="s">
        <v>1531</v>
      </c>
      <c r="I235" t="s">
        <v>20</v>
      </c>
      <c r="J235" t="s">
        <v>18</v>
      </c>
      <c r="K235" t="s">
        <v>1532</v>
      </c>
      <c r="L235" t="s">
        <v>557</v>
      </c>
      <c r="M235" t="s">
        <v>1986</v>
      </c>
      <c r="N235" t="s">
        <v>1534</v>
      </c>
      <c r="O235" t="s">
        <v>208</v>
      </c>
      <c r="P235" t="s">
        <v>1535</v>
      </c>
    </row>
    <row r="236" spans="1:16" x14ac:dyDescent="0.3">
      <c r="A236" t="s">
        <v>1527</v>
      </c>
      <c r="B236" t="s">
        <v>1987</v>
      </c>
      <c r="C236" t="s">
        <v>2028</v>
      </c>
      <c r="D236" t="s">
        <v>2029</v>
      </c>
      <c r="E236" t="s">
        <v>579</v>
      </c>
      <c r="F236" t="s">
        <v>1509</v>
      </c>
      <c r="G236" t="s">
        <v>1510</v>
      </c>
      <c r="H236" t="s">
        <v>1531</v>
      </c>
      <c r="I236" t="s">
        <v>20</v>
      </c>
      <c r="J236" t="s">
        <v>18</v>
      </c>
      <c r="K236" t="s">
        <v>1532</v>
      </c>
      <c r="L236" t="s">
        <v>557</v>
      </c>
      <c r="M236" t="s">
        <v>1986</v>
      </c>
      <c r="N236" t="s">
        <v>1534</v>
      </c>
      <c r="O236" t="s">
        <v>208</v>
      </c>
      <c r="P236" t="s">
        <v>1535</v>
      </c>
    </row>
    <row r="237" spans="1:16" x14ac:dyDescent="0.3">
      <c r="A237" t="s">
        <v>1527</v>
      </c>
      <c r="B237" t="s">
        <v>2663</v>
      </c>
      <c r="D237" t="s">
        <v>2030</v>
      </c>
      <c r="E237" t="s">
        <v>580</v>
      </c>
      <c r="F237" t="s">
        <v>581</v>
      </c>
      <c r="G237" t="s">
        <v>582</v>
      </c>
      <c r="H237" t="s">
        <v>1531</v>
      </c>
      <c r="I237" t="s">
        <v>16</v>
      </c>
      <c r="J237" t="s">
        <v>17</v>
      </c>
      <c r="K237" t="s">
        <v>1532</v>
      </c>
      <c r="L237" t="s">
        <v>557</v>
      </c>
      <c r="M237" t="s">
        <v>1986</v>
      </c>
      <c r="N237" t="s">
        <v>1534</v>
      </c>
      <c r="O237" t="s">
        <v>208</v>
      </c>
      <c r="P237" t="s">
        <v>1535</v>
      </c>
    </row>
    <row r="238" spans="1:16" x14ac:dyDescent="0.3">
      <c r="A238" t="s">
        <v>1527</v>
      </c>
      <c r="B238" t="s">
        <v>2641</v>
      </c>
      <c r="D238" t="s">
        <v>2031</v>
      </c>
      <c r="E238" t="s">
        <v>2032</v>
      </c>
      <c r="F238" t="s">
        <v>2033</v>
      </c>
      <c r="G238" t="s">
        <v>2034</v>
      </c>
      <c r="H238" t="s">
        <v>1531</v>
      </c>
      <c r="I238" t="s">
        <v>16</v>
      </c>
      <c r="J238" t="s">
        <v>17</v>
      </c>
      <c r="K238" t="s">
        <v>1569</v>
      </c>
      <c r="L238" t="s">
        <v>72</v>
      </c>
      <c r="M238" t="s">
        <v>2035</v>
      </c>
      <c r="N238" t="s">
        <v>1567</v>
      </c>
      <c r="O238" t="s">
        <v>848</v>
      </c>
      <c r="P238" t="s">
        <v>1535</v>
      </c>
    </row>
    <row r="239" spans="1:16" x14ac:dyDescent="0.3">
      <c r="A239" t="s">
        <v>1527</v>
      </c>
      <c r="B239" t="s">
        <v>2694</v>
      </c>
      <c r="D239" t="s">
        <v>2036</v>
      </c>
      <c r="E239" t="s">
        <v>583</v>
      </c>
      <c r="F239" t="s">
        <v>2037</v>
      </c>
      <c r="G239" t="s">
        <v>2038</v>
      </c>
      <c r="H239" t="s">
        <v>1531</v>
      </c>
      <c r="I239" t="s">
        <v>16</v>
      </c>
      <c r="J239" t="s">
        <v>17</v>
      </c>
      <c r="K239" t="s">
        <v>1559</v>
      </c>
      <c r="L239" t="s">
        <v>72</v>
      </c>
      <c r="M239" t="s">
        <v>1570</v>
      </c>
      <c r="N239" t="s">
        <v>1534</v>
      </c>
      <c r="O239" t="s">
        <v>1571</v>
      </c>
      <c r="P239" t="s">
        <v>1535</v>
      </c>
    </row>
    <row r="240" spans="1:16" x14ac:dyDescent="0.3">
      <c r="A240" t="s">
        <v>1527</v>
      </c>
      <c r="B240" t="s">
        <v>2694</v>
      </c>
      <c r="D240" t="s">
        <v>2039</v>
      </c>
      <c r="E240" t="s">
        <v>584</v>
      </c>
      <c r="F240" t="s">
        <v>2040</v>
      </c>
      <c r="G240" t="s">
        <v>2041</v>
      </c>
      <c r="H240" t="s">
        <v>1531</v>
      </c>
      <c r="I240" t="s">
        <v>16</v>
      </c>
      <c r="J240" t="s">
        <v>17</v>
      </c>
      <c r="K240" t="s">
        <v>1559</v>
      </c>
      <c r="L240" t="s">
        <v>72</v>
      </c>
      <c r="M240" t="s">
        <v>1570</v>
      </c>
      <c r="N240" t="s">
        <v>1534</v>
      </c>
      <c r="O240" t="s">
        <v>1571</v>
      </c>
      <c r="P240" t="s">
        <v>1535</v>
      </c>
    </row>
    <row r="241" spans="1:16" x14ac:dyDescent="0.3">
      <c r="A241" t="s">
        <v>1527</v>
      </c>
      <c r="B241" t="s">
        <v>2042</v>
      </c>
      <c r="C241" t="s">
        <v>2043</v>
      </c>
      <c r="D241" t="s">
        <v>2044</v>
      </c>
      <c r="E241" t="s">
        <v>585</v>
      </c>
      <c r="F241" t="s">
        <v>586</v>
      </c>
      <c r="G241" t="s">
        <v>587</v>
      </c>
      <c r="H241" t="s">
        <v>1531</v>
      </c>
      <c r="I241" t="s">
        <v>20</v>
      </c>
      <c r="J241" t="s">
        <v>17</v>
      </c>
      <c r="K241" t="s">
        <v>1632</v>
      </c>
      <c r="L241" t="s">
        <v>211</v>
      </c>
      <c r="M241" t="s">
        <v>2045</v>
      </c>
      <c r="N241" t="s">
        <v>1567</v>
      </c>
      <c r="P241" t="s">
        <v>1535</v>
      </c>
    </row>
    <row r="242" spans="1:16" x14ac:dyDescent="0.3">
      <c r="A242" t="s">
        <v>1527</v>
      </c>
      <c r="B242" t="s">
        <v>2046</v>
      </c>
      <c r="C242" t="s">
        <v>2047</v>
      </c>
      <c r="D242" t="s">
        <v>2048</v>
      </c>
      <c r="E242" t="s">
        <v>588</v>
      </c>
      <c r="F242" t="s">
        <v>589</v>
      </c>
      <c r="G242" t="s">
        <v>590</v>
      </c>
      <c r="H242" t="s">
        <v>1531</v>
      </c>
      <c r="I242" t="s">
        <v>20</v>
      </c>
      <c r="J242" t="s">
        <v>17</v>
      </c>
      <c r="K242" t="s">
        <v>1632</v>
      </c>
      <c r="L242" t="s">
        <v>211</v>
      </c>
      <c r="M242" t="s">
        <v>2045</v>
      </c>
      <c r="N242" t="s">
        <v>1567</v>
      </c>
      <c r="P242" t="s">
        <v>1535</v>
      </c>
    </row>
    <row r="243" spans="1:16" x14ac:dyDescent="0.3">
      <c r="A243" t="s">
        <v>1527</v>
      </c>
      <c r="B243" t="s">
        <v>2726</v>
      </c>
      <c r="C243" t="s">
        <v>2049</v>
      </c>
      <c r="D243" t="s">
        <v>2050</v>
      </c>
      <c r="E243" t="s">
        <v>591</v>
      </c>
      <c r="F243" t="s">
        <v>592</v>
      </c>
      <c r="G243" t="s">
        <v>593</v>
      </c>
      <c r="H243" t="s">
        <v>1531</v>
      </c>
      <c r="I243" t="s">
        <v>20</v>
      </c>
      <c r="J243" t="s">
        <v>17</v>
      </c>
      <c r="K243" t="s">
        <v>1632</v>
      </c>
      <c r="L243" t="s">
        <v>211</v>
      </c>
      <c r="M243" t="s">
        <v>2045</v>
      </c>
      <c r="N243" t="s">
        <v>1567</v>
      </c>
      <c r="P243" t="s">
        <v>1535</v>
      </c>
    </row>
    <row r="244" spans="1:16" x14ac:dyDescent="0.3">
      <c r="A244" t="s">
        <v>1527</v>
      </c>
      <c r="B244" t="s">
        <v>2046</v>
      </c>
      <c r="C244" t="s">
        <v>2051</v>
      </c>
      <c r="D244" t="s">
        <v>2052</v>
      </c>
      <c r="E244" t="s">
        <v>594</v>
      </c>
      <c r="F244" t="s">
        <v>595</v>
      </c>
      <c r="G244" t="s">
        <v>596</v>
      </c>
      <c r="H244" t="s">
        <v>1531</v>
      </c>
      <c r="I244" t="s">
        <v>20</v>
      </c>
      <c r="J244" t="s">
        <v>17</v>
      </c>
      <c r="K244" t="s">
        <v>1632</v>
      </c>
      <c r="L244" t="s">
        <v>211</v>
      </c>
      <c r="M244" t="s">
        <v>2045</v>
      </c>
      <c r="N244" t="s">
        <v>1567</v>
      </c>
      <c r="P244" t="s">
        <v>1535</v>
      </c>
    </row>
    <row r="245" spans="1:16" x14ac:dyDescent="0.3">
      <c r="A245" t="s">
        <v>1527</v>
      </c>
      <c r="B245" t="s">
        <v>2726</v>
      </c>
      <c r="C245" t="s">
        <v>2053</v>
      </c>
      <c r="D245" t="s">
        <v>2054</v>
      </c>
      <c r="E245" t="s">
        <v>597</v>
      </c>
      <c r="F245" t="s">
        <v>598</v>
      </c>
      <c r="G245" t="s">
        <v>599</v>
      </c>
      <c r="H245" t="s">
        <v>1531</v>
      </c>
      <c r="I245" t="s">
        <v>20</v>
      </c>
      <c r="J245" t="s">
        <v>17</v>
      </c>
      <c r="K245" t="s">
        <v>1632</v>
      </c>
      <c r="L245" t="s">
        <v>211</v>
      </c>
      <c r="M245" t="s">
        <v>2045</v>
      </c>
      <c r="N245" t="s">
        <v>1567</v>
      </c>
      <c r="P245" t="s">
        <v>1535</v>
      </c>
    </row>
    <row r="246" spans="1:16" x14ac:dyDescent="0.3">
      <c r="A246" t="s">
        <v>1527</v>
      </c>
      <c r="B246" t="s">
        <v>2046</v>
      </c>
      <c r="C246" t="s">
        <v>2055</v>
      </c>
      <c r="D246" t="s">
        <v>2056</v>
      </c>
      <c r="E246" t="s">
        <v>600</v>
      </c>
      <c r="F246" t="s">
        <v>601</v>
      </c>
      <c r="G246" t="s">
        <v>602</v>
      </c>
      <c r="H246" t="s">
        <v>1531</v>
      </c>
      <c r="I246" t="s">
        <v>20</v>
      </c>
      <c r="J246" t="s">
        <v>17</v>
      </c>
      <c r="K246" t="s">
        <v>1632</v>
      </c>
      <c r="L246" t="s">
        <v>211</v>
      </c>
      <c r="M246" t="s">
        <v>2045</v>
      </c>
      <c r="N246" t="s">
        <v>1567</v>
      </c>
      <c r="P246" t="s">
        <v>1535</v>
      </c>
    </row>
    <row r="247" spans="1:16" x14ac:dyDescent="0.3">
      <c r="A247" t="s">
        <v>1527</v>
      </c>
      <c r="B247" t="s">
        <v>2726</v>
      </c>
      <c r="C247" t="s">
        <v>2057</v>
      </c>
      <c r="D247" t="s">
        <v>2058</v>
      </c>
      <c r="E247" t="s">
        <v>603</v>
      </c>
      <c r="F247" t="s">
        <v>604</v>
      </c>
      <c r="G247" t="s">
        <v>605</v>
      </c>
      <c r="H247" t="s">
        <v>1531</v>
      </c>
      <c r="I247" t="s">
        <v>20</v>
      </c>
      <c r="J247" t="s">
        <v>17</v>
      </c>
      <c r="K247" t="s">
        <v>1632</v>
      </c>
      <c r="L247" t="s">
        <v>211</v>
      </c>
      <c r="M247" t="s">
        <v>2045</v>
      </c>
      <c r="N247" t="s">
        <v>1567</v>
      </c>
      <c r="P247" t="s">
        <v>1535</v>
      </c>
    </row>
    <row r="248" spans="1:16" x14ac:dyDescent="0.3">
      <c r="A248" t="s">
        <v>1527</v>
      </c>
      <c r="B248" t="s">
        <v>2059</v>
      </c>
      <c r="C248" t="s">
        <v>2060</v>
      </c>
      <c r="D248" t="s">
        <v>2061</v>
      </c>
      <c r="E248" t="s">
        <v>606</v>
      </c>
      <c r="F248" t="s">
        <v>607</v>
      </c>
      <c r="G248" t="s">
        <v>608</v>
      </c>
      <c r="H248" t="s">
        <v>1531</v>
      </c>
      <c r="I248" t="s">
        <v>20</v>
      </c>
      <c r="J248" t="s">
        <v>17</v>
      </c>
      <c r="K248" t="s">
        <v>1632</v>
      </c>
      <c r="L248" t="s">
        <v>211</v>
      </c>
      <c r="M248" t="s">
        <v>2045</v>
      </c>
      <c r="N248" t="s">
        <v>1567</v>
      </c>
      <c r="P248" t="s">
        <v>1535</v>
      </c>
    </row>
    <row r="249" spans="1:16" x14ac:dyDescent="0.3">
      <c r="A249" t="s">
        <v>1527</v>
      </c>
      <c r="B249" t="s">
        <v>1906</v>
      </c>
      <c r="C249" t="s">
        <v>2062</v>
      </c>
      <c r="D249" t="s">
        <v>2063</v>
      </c>
      <c r="E249" t="s">
        <v>609</v>
      </c>
      <c r="F249" t="s">
        <v>610</v>
      </c>
      <c r="G249" t="s">
        <v>611</v>
      </c>
      <c r="H249" t="s">
        <v>1531</v>
      </c>
      <c r="I249" t="s">
        <v>20</v>
      </c>
      <c r="J249" t="s">
        <v>17</v>
      </c>
      <c r="K249" t="s">
        <v>1632</v>
      </c>
      <c r="L249" t="s">
        <v>211</v>
      </c>
      <c r="M249" t="s">
        <v>2045</v>
      </c>
      <c r="N249" t="s">
        <v>1567</v>
      </c>
      <c r="P249" t="s">
        <v>1535</v>
      </c>
    </row>
    <row r="250" spans="1:16" x14ac:dyDescent="0.3">
      <c r="A250" t="s">
        <v>1527</v>
      </c>
      <c r="B250" t="s">
        <v>2726</v>
      </c>
      <c r="C250" t="s">
        <v>2064</v>
      </c>
      <c r="D250" t="s">
        <v>2065</v>
      </c>
      <c r="E250" t="s">
        <v>612</v>
      </c>
      <c r="F250" t="s">
        <v>613</v>
      </c>
      <c r="G250" t="s">
        <v>614</v>
      </c>
      <c r="H250" t="s">
        <v>1531</v>
      </c>
      <c r="I250" t="s">
        <v>20</v>
      </c>
      <c r="J250" t="s">
        <v>17</v>
      </c>
      <c r="K250" t="s">
        <v>1632</v>
      </c>
      <c r="L250" t="s">
        <v>145</v>
      </c>
      <c r="M250" t="s">
        <v>2045</v>
      </c>
      <c r="N250" t="s">
        <v>1567</v>
      </c>
      <c r="P250" t="s">
        <v>1535</v>
      </c>
    </row>
    <row r="251" spans="1:16" x14ac:dyDescent="0.3">
      <c r="A251" t="s">
        <v>1527</v>
      </c>
      <c r="B251" t="s">
        <v>2042</v>
      </c>
      <c r="C251" t="s">
        <v>2066</v>
      </c>
      <c r="D251" t="s">
        <v>2067</v>
      </c>
      <c r="E251" t="s">
        <v>615</v>
      </c>
      <c r="F251" t="s">
        <v>616</v>
      </c>
      <c r="G251" t="s">
        <v>617</v>
      </c>
      <c r="H251" t="s">
        <v>1531</v>
      </c>
      <c r="I251" t="s">
        <v>20</v>
      </c>
      <c r="J251" t="s">
        <v>17</v>
      </c>
      <c r="K251" t="s">
        <v>1632</v>
      </c>
      <c r="L251" t="s">
        <v>211</v>
      </c>
      <c r="M251" t="s">
        <v>2045</v>
      </c>
      <c r="N251" t="s">
        <v>1567</v>
      </c>
      <c r="P251" t="s">
        <v>1535</v>
      </c>
    </row>
    <row r="252" spans="1:16" x14ac:dyDescent="0.3">
      <c r="A252" t="s">
        <v>1527</v>
      </c>
      <c r="B252" t="s">
        <v>2059</v>
      </c>
      <c r="C252" t="s">
        <v>2068</v>
      </c>
      <c r="D252" t="s">
        <v>2069</v>
      </c>
      <c r="E252" t="s">
        <v>618</v>
      </c>
      <c r="F252" t="s">
        <v>619</v>
      </c>
      <c r="G252" t="s">
        <v>620</v>
      </c>
      <c r="H252" t="s">
        <v>1531</v>
      </c>
      <c r="I252" t="s">
        <v>20</v>
      </c>
      <c r="J252" t="s">
        <v>17</v>
      </c>
      <c r="K252" t="s">
        <v>1632</v>
      </c>
      <c r="L252" t="s">
        <v>145</v>
      </c>
      <c r="M252" t="s">
        <v>2045</v>
      </c>
      <c r="N252" t="s">
        <v>1567</v>
      </c>
      <c r="P252" t="s">
        <v>1535</v>
      </c>
    </row>
    <row r="253" spans="1:16" x14ac:dyDescent="0.3">
      <c r="A253" t="s">
        <v>1527</v>
      </c>
      <c r="B253" t="s">
        <v>2059</v>
      </c>
      <c r="C253" t="s">
        <v>2070</v>
      </c>
      <c r="D253" t="s">
        <v>2071</v>
      </c>
      <c r="E253" t="s">
        <v>621</v>
      </c>
      <c r="F253" t="s">
        <v>622</v>
      </c>
      <c r="G253" t="s">
        <v>623</v>
      </c>
      <c r="H253" t="s">
        <v>1531</v>
      </c>
      <c r="I253" t="s">
        <v>20</v>
      </c>
      <c r="J253" t="s">
        <v>17</v>
      </c>
      <c r="K253" t="s">
        <v>1632</v>
      </c>
      <c r="L253" t="s">
        <v>145</v>
      </c>
      <c r="M253" t="s">
        <v>2045</v>
      </c>
      <c r="N253" t="s">
        <v>1567</v>
      </c>
      <c r="P253" t="s">
        <v>1535</v>
      </c>
    </row>
    <row r="254" spans="1:16" x14ac:dyDescent="0.3">
      <c r="A254" t="s">
        <v>1527</v>
      </c>
      <c r="B254" t="s">
        <v>2046</v>
      </c>
      <c r="C254" t="s">
        <v>2072</v>
      </c>
      <c r="D254" t="s">
        <v>2073</v>
      </c>
      <c r="E254" t="s">
        <v>624</v>
      </c>
      <c r="F254" t="s">
        <v>625</v>
      </c>
      <c r="G254" t="s">
        <v>626</v>
      </c>
      <c r="H254" t="s">
        <v>1531</v>
      </c>
      <c r="I254" t="s">
        <v>20</v>
      </c>
      <c r="J254" t="s">
        <v>17</v>
      </c>
      <c r="K254" t="s">
        <v>1632</v>
      </c>
      <c r="L254" t="s">
        <v>145</v>
      </c>
      <c r="M254" t="s">
        <v>2045</v>
      </c>
      <c r="N254" t="s">
        <v>1567</v>
      </c>
      <c r="P254" t="s">
        <v>1535</v>
      </c>
    </row>
    <row r="255" spans="1:16" x14ac:dyDescent="0.3">
      <c r="A255" t="s">
        <v>1527</v>
      </c>
      <c r="B255" t="s">
        <v>2726</v>
      </c>
      <c r="C255" t="s">
        <v>2074</v>
      </c>
      <c r="D255" t="s">
        <v>2075</v>
      </c>
      <c r="E255" t="s">
        <v>627</v>
      </c>
      <c r="F255" t="s">
        <v>628</v>
      </c>
      <c r="G255" t="s">
        <v>629</v>
      </c>
      <c r="H255" t="s">
        <v>1531</v>
      </c>
      <c r="I255" t="s">
        <v>20</v>
      </c>
      <c r="J255" t="s">
        <v>17</v>
      </c>
      <c r="K255" t="s">
        <v>1632</v>
      </c>
      <c r="L255" t="s">
        <v>145</v>
      </c>
      <c r="M255" t="s">
        <v>2045</v>
      </c>
      <c r="N255" t="s">
        <v>1567</v>
      </c>
      <c r="P255" t="s">
        <v>1535</v>
      </c>
    </row>
    <row r="256" spans="1:16" x14ac:dyDescent="0.3">
      <c r="A256" t="s">
        <v>1527</v>
      </c>
      <c r="B256" t="s">
        <v>2726</v>
      </c>
      <c r="C256" t="s">
        <v>2076</v>
      </c>
      <c r="D256" t="s">
        <v>2077</v>
      </c>
      <c r="E256" t="s">
        <v>630</v>
      </c>
      <c r="F256" t="s">
        <v>631</v>
      </c>
      <c r="G256" t="s">
        <v>632</v>
      </c>
      <c r="H256" t="s">
        <v>1531</v>
      </c>
      <c r="I256" t="s">
        <v>20</v>
      </c>
      <c r="J256" t="s">
        <v>17</v>
      </c>
      <c r="K256" t="s">
        <v>1632</v>
      </c>
      <c r="L256" t="s">
        <v>145</v>
      </c>
      <c r="M256" t="s">
        <v>2045</v>
      </c>
      <c r="N256" t="s">
        <v>1567</v>
      </c>
      <c r="P256" t="s">
        <v>1535</v>
      </c>
    </row>
    <row r="257" spans="1:16" x14ac:dyDescent="0.3">
      <c r="A257" t="s">
        <v>1527</v>
      </c>
      <c r="B257" t="s">
        <v>1852</v>
      </c>
      <c r="C257" t="s">
        <v>2078</v>
      </c>
      <c r="D257" t="s">
        <v>2079</v>
      </c>
      <c r="E257" t="s">
        <v>633</v>
      </c>
      <c r="F257" t="s">
        <v>634</v>
      </c>
      <c r="G257" t="s">
        <v>635</v>
      </c>
      <c r="H257" t="s">
        <v>1531</v>
      </c>
      <c r="I257" t="s">
        <v>20</v>
      </c>
      <c r="J257" t="s">
        <v>17</v>
      </c>
      <c r="K257" t="s">
        <v>1632</v>
      </c>
      <c r="L257" t="s">
        <v>145</v>
      </c>
      <c r="M257" t="s">
        <v>2045</v>
      </c>
      <c r="N257" t="s">
        <v>1567</v>
      </c>
      <c r="P257" t="s">
        <v>1535</v>
      </c>
    </row>
    <row r="258" spans="1:16" x14ac:dyDescent="0.3">
      <c r="A258" t="s">
        <v>1527</v>
      </c>
      <c r="B258" t="s">
        <v>2727</v>
      </c>
      <c r="C258" t="s">
        <v>2080</v>
      </c>
      <c r="D258" t="s">
        <v>2081</v>
      </c>
      <c r="E258" t="s">
        <v>636</v>
      </c>
      <c r="F258" t="s">
        <v>637</v>
      </c>
      <c r="G258" t="s">
        <v>638</v>
      </c>
      <c r="H258" t="s">
        <v>1531</v>
      </c>
      <c r="I258" t="s">
        <v>20</v>
      </c>
      <c r="J258" t="s">
        <v>17</v>
      </c>
      <c r="K258" t="s">
        <v>1632</v>
      </c>
      <c r="L258" t="s">
        <v>145</v>
      </c>
      <c r="M258" t="s">
        <v>2045</v>
      </c>
      <c r="N258" t="s">
        <v>1567</v>
      </c>
      <c r="P258" t="s">
        <v>1535</v>
      </c>
    </row>
    <row r="259" spans="1:16" x14ac:dyDescent="0.3">
      <c r="A259" t="s">
        <v>1527</v>
      </c>
      <c r="B259" t="s">
        <v>2082</v>
      </c>
      <c r="C259" t="s">
        <v>2083</v>
      </c>
      <c r="D259" t="s">
        <v>2084</v>
      </c>
      <c r="E259" t="s">
        <v>639</v>
      </c>
      <c r="F259" t="s">
        <v>640</v>
      </c>
      <c r="G259" t="s">
        <v>641</v>
      </c>
      <c r="H259" t="s">
        <v>1531</v>
      </c>
      <c r="I259" t="s">
        <v>20</v>
      </c>
      <c r="J259" t="s">
        <v>17</v>
      </c>
      <c r="K259" t="s">
        <v>1632</v>
      </c>
      <c r="L259" t="s">
        <v>145</v>
      </c>
      <c r="M259" t="s">
        <v>2045</v>
      </c>
      <c r="N259" t="s">
        <v>1567</v>
      </c>
      <c r="P259" t="s">
        <v>1535</v>
      </c>
    </row>
    <row r="260" spans="1:16" x14ac:dyDescent="0.3">
      <c r="A260" t="s">
        <v>1527</v>
      </c>
      <c r="B260" t="s">
        <v>2727</v>
      </c>
      <c r="C260" t="s">
        <v>2085</v>
      </c>
      <c r="D260" t="s">
        <v>2086</v>
      </c>
      <c r="E260" t="s">
        <v>642</v>
      </c>
      <c r="F260" t="s">
        <v>643</v>
      </c>
      <c r="G260" t="s">
        <v>644</v>
      </c>
      <c r="H260" t="s">
        <v>1531</v>
      </c>
      <c r="I260" t="s">
        <v>20</v>
      </c>
      <c r="J260" t="s">
        <v>17</v>
      </c>
      <c r="K260" t="s">
        <v>1632</v>
      </c>
      <c r="L260" t="s">
        <v>145</v>
      </c>
      <c r="M260" t="s">
        <v>2045</v>
      </c>
      <c r="N260" t="s">
        <v>1567</v>
      </c>
      <c r="P260" t="s">
        <v>1535</v>
      </c>
    </row>
    <row r="261" spans="1:16" x14ac:dyDescent="0.3">
      <c r="A261" t="s">
        <v>1527</v>
      </c>
      <c r="B261" t="s">
        <v>2728</v>
      </c>
      <c r="C261" t="s">
        <v>2087</v>
      </c>
      <c r="D261" t="s">
        <v>2088</v>
      </c>
      <c r="E261" t="s">
        <v>645</v>
      </c>
      <c r="F261" t="s">
        <v>646</v>
      </c>
      <c r="G261" t="s">
        <v>647</v>
      </c>
      <c r="H261" t="s">
        <v>1531</v>
      </c>
      <c r="I261" t="s">
        <v>20</v>
      </c>
      <c r="J261" t="s">
        <v>17</v>
      </c>
      <c r="K261" t="s">
        <v>1632</v>
      </c>
      <c r="L261" t="s">
        <v>211</v>
      </c>
      <c r="M261" t="s">
        <v>2045</v>
      </c>
      <c r="N261" t="s">
        <v>1567</v>
      </c>
      <c r="P261" t="s">
        <v>1535</v>
      </c>
    </row>
    <row r="262" spans="1:16" x14ac:dyDescent="0.3">
      <c r="A262" t="s">
        <v>1527</v>
      </c>
      <c r="B262" t="s">
        <v>2046</v>
      </c>
      <c r="C262" t="s">
        <v>2089</v>
      </c>
      <c r="D262" t="s">
        <v>2090</v>
      </c>
      <c r="E262" t="s">
        <v>648</v>
      </c>
      <c r="F262" t="s">
        <v>649</v>
      </c>
      <c r="G262" t="s">
        <v>650</v>
      </c>
      <c r="H262" t="s">
        <v>1531</v>
      </c>
      <c r="I262" t="s">
        <v>20</v>
      </c>
      <c r="J262" t="s">
        <v>17</v>
      </c>
      <c r="K262" t="s">
        <v>1632</v>
      </c>
      <c r="L262" t="s">
        <v>211</v>
      </c>
      <c r="M262" t="s">
        <v>2045</v>
      </c>
      <c r="N262" t="s">
        <v>1567</v>
      </c>
      <c r="P262" t="s">
        <v>1535</v>
      </c>
    </row>
    <row r="263" spans="1:16" x14ac:dyDescent="0.3">
      <c r="A263" t="s">
        <v>1527</v>
      </c>
      <c r="B263" t="s">
        <v>2046</v>
      </c>
      <c r="C263" t="s">
        <v>2091</v>
      </c>
      <c r="D263" t="s">
        <v>2092</v>
      </c>
      <c r="E263" t="s">
        <v>651</v>
      </c>
      <c r="F263" t="s">
        <v>652</v>
      </c>
      <c r="G263" t="s">
        <v>653</v>
      </c>
      <c r="H263" t="s">
        <v>1531</v>
      </c>
      <c r="I263" t="s">
        <v>20</v>
      </c>
      <c r="J263" t="s">
        <v>17</v>
      </c>
      <c r="K263" t="s">
        <v>1632</v>
      </c>
      <c r="L263" t="s">
        <v>211</v>
      </c>
      <c r="M263" t="s">
        <v>2045</v>
      </c>
      <c r="N263" t="s">
        <v>1567</v>
      </c>
      <c r="P263" t="s">
        <v>1535</v>
      </c>
    </row>
    <row r="264" spans="1:16" x14ac:dyDescent="0.3">
      <c r="A264" t="s">
        <v>1527</v>
      </c>
      <c r="B264" t="s">
        <v>2728</v>
      </c>
      <c r="C264" t="s">
        <v>2093</v>
      </c>
      <c r="D264" t="s">
        <v>2094</v>
      </c>
      <c r="E264" t="s">
        <v>654</v>
      </c>
      <c r="F264" t="s">
        <v>655</v>
      </c>
      <c r="G264" t="s">
        <v>656</v>
      </c>
      <c r="H264" t="s">
        <v>1531</v>
      </c>
      <c r="I264" t="s">
        <v>20</v>
      </c>
      <c r="J264" t="s">
        <v>17</v>
      </c>
      <c r="K264" t="s">
        <v>1632</v>
      </c>
      <c r="L264" t="s">
        <v>211</v>
      </c>
      <c r="M264" t="s">
        <v>2045</v>
      </c>
      <c r="N264" t="s">
        <v>1567</v>
      </c>
      <c r="P264" t="s">
        <v>1535</v>
      </c>
    </row>
    <row r="265" spans="1:16" x14ac:dyDescent="0.3">
      <c r="A265" t="s">
        <v>1527</v>
      </c>
      <c r="B265" t="s">
        <v>2726</v>
      </c>
      <c r="C265" t="s">
        <v>2095</v>
      </c>
      <c r="D265" t="s">
        <v>2096</v>
      </c>
      <c r="E265" t="s">
        <v>657</v>
      </c>
      <c r="F265" t="s">
        <v>658</v>
      </c>
      <c r="G265" t="s">
        <v>659</v>
      </c>
      <c r="H265" t="s">
        <v>1531</v>
      </c>
      <c r="I265" t="s">
        <v>20</v>
      </c>
      <c r="J265" t="s">
        <v>17</v>
      </c>
      <c r="K265" t="s">
        <v>1632</v>
      </c>
      <c r="L265" t="s">
        <v>211</v>
      </c>
      <c r="M265" t="s">
        <v>2045</v>
      </c>
      <c r="N265" t="s">
        <v>1567</v>
      </c>
      <c r="P265" t="s">
        <v>1535</v>
      </c>
    </row>
    <row r="266" spans="1:16" x14ac:dyDescent="0.3">
      <c r="A266" t="s">
        <v>1527</v>
      </c>
      <c r="B266" t="s">
        <v>2726</v>
      </c>
      <c r="C266" t="s">
        <v>2097</v>
      </c>
      <c r="D266" t="s">
        <v>2098</v>
      </c>
      <c r="E266" t="s">
        <v>660</v>
      </c>
      <c r="F266" t="s">
        <v>661</v>
      </c>
      <c r="G266" t="s">
        <v>662</v>
      </c>
      <c r="H266" t="s">
        <v>1531</v>
      </c>
      <c r="I266" t="s">
        <v>20</v>
      </c>
      <c r="J266" t="s">
        <v>17</v>
      </c>
      <c r="K266" t="s">
        <v>1632</v>
      </c>
      <c r="L266" t="s">
        <v>211</v>
      </c>
      <c r="M266" t="s">
        <v>2045</v>
      </c>
      <c r="N266" t="s">
        <v>1567</v>
      </c>
      <c r="P266" t="s">
        <v>1535</v>
      </c>
    </row>
    <row r="267" spans="1:16" x14ac:dyDescent="0.3">
      <c r="A267" t="s">
        <v>1527</v>
      </c>
      <c r="B267" t="s">
        <v>2726</v>
      </c>
      <c r="C267" t="s">
        <v>2099</v>
      </c>
      <c r="D267" t="s">
        <v>2100</v>
      </c>
      <c r="E267" t="s">
        <v>663</v>
      </c>
      <c r="F267" t="s">
        <v>664</v>
      </c>
      <c r="G267" t="s">
        <v>665</v>
      </c>
      <c r="H267" t="s">
        <v>1564</v>
      </c>
      <c r="I267" t="s">
        <v>20</v>
      </c>
      <c r="J267" t="s">
        <v>17</v>
      </c>
      <c r="K267" t="s">
        <v>1632</v>
      </c>
      <c r="L267" t="s">
        <v>211</v>
      </c>
      <c r="M267" t="s">
        <v>2045</v>
      </c>
      <c r="N267" t="s">
        <v>1567</v>
      </c>
      <c r="P267" t="s">
        <v>1535</v>
      </c>
    </row>
    <row r="268" spans="1:16" x14ac:dyDescent="0.3">
      <c r="A268" t="s">
        <v>1527</v>
      </c>
      <c r="B268" t="s">
        <v>2101</v>
      </c>
      <c r="C268" t="s">
        <v>2102</v>
      </c>
      <c r="D268" t="s">
        <v>2103</v>
      </c>
      <c r="E268" t="s">
        <v>666</v>
      </c>
      <c r="F268" t="s">
        <v>667</v>
      </c>
      <c r="G268" t="s">
        <v>668</v>
      </c>
      <c r="H268" t="s">
        <v>1564</v>
      </c>
      <c r="I268" t="s">
        <v>20</v>
      </c>
      <c r="J268" t="s">
        <v>17</v>
      </c>
      <c r="K268" t="s">
        <v>1632</v>
      </c>
      <c r="L268" t="s">
        <v>145</v>
      </c>
      <c r="M268" t="s">
        <v>2045</v>
      </c>
      <c r="N268" t="s">
        <v>1567</v>
      </c>
      <c r="P268" t="s">
        <v>1535</v>
      </c>
    </row>
    <row r="269" spans="1:16" x14ac:dyDescent="0.3">
      <c r="A269" t="s">
        <v>1527</v>
      </c>
      <c r="B269" t="s">
        <v>2101</v>
      </c>
      <c r="C269" t="s">
        <v>2104</v>
      </c>
      <c r="D269" t="s">
        <v>2105</v>
      </c>
      <c r="E269" t="s">
        <v>669</v>
      </c>
      <c r="F269" t="s">
        <v>670</v>
      </c>
      <c r="G269" t="s">
        <v>671</v>
      </c>
      <c r="H269" t="s">
        <v>1564</v>
      </c>
      <c r="I269" t="s">
        <v>20</v>
      </c>
      <c r="J269" t="s">
        <v>17</v>
      </c>
      <c r="K269" t="s">
        <v>1632</v>
      </c>
      <c r="L269" t="s">
        <v>145</v>
      </c>
      <c r="M269" t="s">
        <v>2045</v>
      </c>
      <c r="N269" t="s">
        <v>1567</v>
      </c>
      <c r="P269" t="s">
        <v>1535</v>
      </c>
    </row>
    <row r="270" spans="1:16" x14ac:dyDescent="0.3">
      <c r="A270" t="s">
        <v>1527</v>
      </c>
      <c r="B270" t="s">
        <v>2046</v>
      </c>
      <c r="C270" t="s">
        <v>2106</v>
      </c>
      <c r="D270" t="s">
        <v>2107</v>
      </c>
      <c r="E270" t="s">
        <v>672</v>
      </c>
      <c r="F270" t="s">
        <v>673</v>
      </c>
      <c r="G270" t="s">
        <v>674</v>
      </c>
      <c r="H270" t="s">
        <v>1564</v>
      </c>
      <c r="I270" t="s">
        <v>20</v>
      </c>
      <c r="J270" t="s">
        <v>17</v>
      </c>
      <c r="K270" t="s">
        <v>1632</v>
      </c>
      <c r="L270" t="s">
        <v>211</v>
      </c>
      <c r="M270" t="s">
        <v>2045</v>
      </c>
      <c r="N270" t="s">
        <v>1567</v>
      </c>
      <c r="P270" t="s">
        <v>1535</v>
      </c>
    </row>
    <row r="271" spans="1:16" x14ac:dyDescent="0.3">
      <c r="A271" t="s">
        <v>1527</v>
      </c>
      <c r="B271" t="s">
        <v>2108</v>
      </c>
      <c r="D271" t="s">
        <v>2109</v>
      </c>
      <c r="E271" t="s">
        <v>1281</v>
      </c>
      <c r="F271" t="s">
        <v>1282</v>
      </c>
      <c r="G271" t="s">
        <v>1283</v>
      </c>
      <c r="H271" t="s">
        <v>1531</v>
      </c>
      <c r="I271" t="s">
        <v>16</v>
      </c>
      <c r="J271" t="s">
        <v>17</v>
      </c>
      <c r="K271" t="s">
        <v>2110</v>
      </c>
      <c r="L271" t="s">
        <v>96</v>
      </c>
      <c r="M271" t="s">
        <v>2111</v>
      </c>
      <c r="N271" t="s">
        <v>1534</v>
      </c>
      <c r="O271" t="s">
        <v>1284</v>
      </c>
      <c r="P271" t="s">
        <v>1535</v>
      </c>
    </row>
    <row r="272" spans="1:16" x14ac:dyDescent="0.3">
      <c r="A272" t="s">
        <v>1527</v>
      </c>
      <c r="B272" t="s">
        <v>1601</v>
      </c>
      <c r="D272" t="s">
        <v>2112</v>
      </c>
      <c r="E272" t="s">
        <v>2113</v>
      </c>
      <c r="F272" t="s">
        <v>2114</v>
      </c>
      <c r="G272" t="s">
        <v>2115</v>
      </c>
      <c r="H272" t="s">
        <v>1531</v>
      </c>
      <c r="I272" t="s">
        <v>16</v>
      </c>
      <c r="J272" t="s">
        <v>17</v>
      </c>
      <c r="K272" t="s">
        <v>1569</v>
      </c>
      <c r="L272" t="s">
        <v>72</v>
      </c>
      <c r="M272" t="s">
        <v>1606</v>
      </c>
      <c r="N272" t="s">
        <v>1534</v>
      </c>
      <c r="O272" t="s">
        <v>1607</v>
      </c>
      <c r="P272" t="s">
        <v>1535</v>
      </c>
    </row>
    <row r="273" spans="1:16" x14ac:dyDescent="0.3">
      <c r="A273" t="s">
        <v>1527</v>
      </c>
      <c r="B273" t="s">
        <v>1601</v>
      </c>
      <c r="D273" t="s">
        <v>2116</v>
      </c>
      <c r="E273" t="s">
        <v>2117</v>
      </c>
      <c r="F273" t="s">
        <v>2118</v>
      </c>
      <c r="G273" t="s">
        <v>2119</v>
      </c>
      <c r="H273" t="s">
        <v>1531</v>
      </c>
      <c r="I273" t="s">
        <v>16</v>
      </c>
      <c r="J273" t="s">
        <v>17</v>
      </c>
      <c r="K273" t="s">
        <v>1569</v>
      </c>
      <c r="L273" t="s">
        <v>72</v>
      </c>
      <c r="M273" t="s">
        <v>1606</v>
      </c>
      <c r="N273" t="s">
        <v>1534</v>
      </c>
      <c r="O273" t="s">
        <v>1607</v>
      </c>
      <c r="P273" t="s">
        <v>1535</v>
      </c>
    </row>
    <row r="274" spans="1:16" x14ac:dyDescent="0.3">
      <c r="A274" t="s">
        <v>1527</v>
      </c>
      <c r="B274" t="s">
        <v>1601</v>
      </c>
      <c r="D274" t="s">
        <v>2120</v>
      </c>
      <c r="E274" t="s">
        <v>2121</v>
      </c>
      <c r="F274" t="s">
        <v>2122</v>
      </c>
      <c r="G274" t="s">
        <v>2123</v>
      </c>
      <c r="H274" t="s">
        <v>1531</v>
      </c>
      <c r="I274" t="s">
        <v>16</v>
      </c>
      <c r="J274" t="s">
        <v>17</v>
      </c>
      <c r="K274" t="s">
        <v>1569</v>
      </c>
      <c r="L274" t="s">
        <v>72</v>
      </c>
      <c r="M274" t="s">
        <v>1606</v>
      </c>
      <c r="N274" t="s">
        <v>1534</v>
      </c>
      <c r="O274" t="s">
        <v>1607</v>
      </c>
      <c r="P274" t="s">
        <v>1535</v>
      </c>
    </row>
    <row r="275" spans="1:16" x14ac:dyDescent="0.3">
      <c r="A275" t="s">
        <v>1527</v>
      </c>
      <c r="B275" t="s">
        <v>2124</v>
      </c>
      <c r="D275" t="s">
        <v>2125</v>
      </c>
      <c r="E275" t="s">
        <v>2126</v>
      </c>
      <c r="F275" t="s">
        <v>2127</v>
      </c>
      <c r="G275" t="s">
        <v>2128</v>
      </c>
      <c r="H275" t="s">
        <v>1531</v>
      </c>
      <c r="I275" t="s">
        <v>16</v>
      </c>
      <c r="J275" t="s">
        <v>17</v>
      </c>
      <c r="K275" t="s">
        <v>1569</v>
      </c>
      <c r="L275" t="s">
        <v>72</v>
      </c>
      <c r="M275" t="s">
        <v>1606</v>
      </c>
      <c r="N275" t="s">
        <v>1534</v>
      </c>
      <c r="O275" t="s">
        <v>1607</v>
      </c>
      <c r="P275" t="s">
        <v>1535</v>
      </c>
    </row>
    <row r="276" spans="1:16" x14ac:dyDescent="0.3">
      <c r="A276" t="s">
        <v>1527</v>
      </c>
      <c r="B276" t="s">
        <v>1601</v>
      </c>
      <c r="D276" t="s">
        <v>2129</v>
      </c>
      <c r="E276" t="s">
        <v>2130</v>
      </c>
      <c r="F276" t="s">
        <v>2131</v>
      </c>
      <c r="G276" t="s">
        <v>2132</v>
      </c>
      <c r="H276" t="s">
        <v>1531</v>
      </c>
      <c r="I276" t="s">
        <v>16</v>
      </c>
      <c r="J276" t="s">
        <v>17</v>
      </c>
      <c r="K276" t="s">
        <v>1569</v>
      </c>
      <c r="L276" t="s">
        <v>72</v>
      </c>
      <c r="M276" t="s">
        <v>1606</v>
      </c>
      <c r="N276" t="s">
        <v>1534</v>
      </c>
      <c r="O276" t="s">
        <v>1607</v>
      </c>
      <c r="P276" t="s">
        <v>1535</v>
      </c>
    </row>
    <row r="277" spans="1:16" x14ac:dyDescent="0.3">
      <c r="A277" t="s">
        <v>1527</v>
      </c>
      <c r="B277" t="s">
        <v>1601</v>
      </c>
      <c r="D277" t="s">
        <v>2133</v>
      </c>
      <c r="E277" t="s">
        <v>2134</v>
      </c>
      <c r="F277" t="s">
        <v>2135</v>
      </c>
      <c r="G277" t="s">
        <v>2136</v>
      </c>
      <c r="H277" t="s">
        <v>1531</v>
      </c>
      <c r="I277" t="s">
        <v>16</v>
      </c>
      <c r="J277" t="s">
        <v>17</v>
      </c>
      <c r="K277" t="s">
        <v>1569</v>
      </c>
      <c r="L277" t="s">
        <v>72</v>
      </c>
      <c r="M277" t="s">
        <v>1606</v>
      </c>
      <c r="N277" t="s">
        <v>1534</v>
      </c>
      <c r="O277" t="s">
        <v>1607</v>
      </c>
      <c r="P277" t="s">
        <v>1535</v>
      </c>
    </row>
    <row r="278" spans="1:16" x14ac:dyDescent="0.3">
      <c r="A278" t="s">
        <v>1527</v>
      </c>
      <c r="B278" t="s">
        <v>1601</v>
      </c>
      <c r="D278" t="s">
        <v>2137</v>
      </c>
      <c r="E278" t="s">
        <v>2138</v>
      </c>
      <c r="F278" t="s">
        <v>2139</v>
      </c>
      <c r="G278" t="s">
        <v>2140</v>
      </c>
      <c r="H278" t="s">
        <v>1531</v>
      </c>
      <c r="I278" t="s">
        <v>16</v>
      </c>
      <c r="J278" t="s">
        <v>17</v>
      </c>
      <c r="K278" t="s">
        <v>1569</v>
      </c>
      <c r="L278" t="s">
        <v>72</v>
      </c>
      <c r="M278" t="s">
        <v>1606</v>
      </c>
      <c r="N278" t="s">
        <v>1534</v>
      </c>
      <c r="O278" t="s">
        <v>1607</v>
      </c>
      <c r="P278" t="s">
        <v>1535</v>
      </c>
    </row>
    <row r="279" spans="1:16" x14ac:dyDescent="0.3">
      <c r="A279" t="s">
        <v>1527</v>
      </c>
      <c r="B279" t="s">
        <v>1601</v>
      </c>
      <c r="D279" t="s">
        <v>2141</v>
      </c>
      <c r="E279" t="s">
        <v>2142</v>
      </c>
      <c r="F279" t="s">
        <v>2143</v>
      </c>
      <c r="G279" t="s">
        <v>2144</v>
      </c>
      <c r="H279" t="s">
        <v>1531</v>
      </c>
      <c r="I279" t="s">
        <v>20</v>
      </c>
      <c r="J279" t="s">
        <v>17</v>
      </c>
      <c r="K279" t="s">
        <v>1569</v>
      </c>
      <c r="L279" t="s">
        <v>72</v>
      </c>
      <c r="M279" t="s">
        <v>1606</v>
      </c>
      <c r="N279" t="s">
        <v>1534</v>
      </c>
      <c r="O279" t="s">
        <v>1607</v>
      </c>
      <c r="P279" t="s">
        <v>1535</v>
      </c>
    </row>
    <row r="280" spans="1:16" x14ac:dyDescent="0.3">
      <c r="A280" t="s">
        <v>1527</v>
      </c>
      <c r="B280" t="s">
        <v>2145</v>
      </c>
      <c r="C280" t="s">
        <v>2146</v>
      </c>
      <c r="D280" t="s">
        <v>2147</v>
      </c>
      <c r="E280" t="s">
        <v>675</v>
      </c>
      <c r="F280" t="s">
        <v>676</v>
      </c>
      <c r="G280" t="s">
        <v>677</v>
      </c>
      <c r="H280" t="s">
        <v>1531</v>
      </c>
      <c r="I280" t="s">
        <v>20</v>
      </c>
      <c r="J280" t="s">
        <v>17</v>
      </c>
      <c r="K280" t="s">
        <v>1569</v>
      </c>
      <c r="L280" t="s">
        <v>678</v>
      </c>
      <c r="M280" t="s">
        <v>2148</v>
      </c>
      <c r="O280" t="s">
        <v>24</v>
      </c>
      <c r="P280" t="s">
        <v>1535</v>
      </c>
    </row>
    <row r="281" spans="1:16" x14ac:dyDescent="0.3">
      <c r="A281" t="s">
        <v>1527</v>
      </c>
      <c r="B281" t="s">
        <v>2145</v>
      </c>
      <c r="C281" t="s">
        <v>2149</v>
      </c>
      <c r="D281" t="s">
        <v>2150</v>
      </c>
      <c r="E281" t="s">
        <v>679</v>
      </c>
      <c r="F281" t="s">
        <v>680</v>
      </c>
      <c r="G281" t="s">
        <v>681</v>
      </c>
      <c r="H281" t="s">
        <v>1531</v>
      </c>
      <c r="I281" t="s">
        <v>20</v>
      </c>
      <c r="J281" t="s">
        <v>17</v>
      </c>
      <c r="K281" t="s">
        <v>1569</v>
      </c>
      <c r="L281" t="s">
        <v>678</v>
      </c>
      <c r="M281" t="s">
        <v>2148</v>
      </c>
      <c r="N281" t="s">
        <v>1534</v>
      </c>
      <c r="O281" t="s">
        <v>24</v>
      </c>
      <c r="P281" t="s">
        <v>1535</v>
      </c>
    </row>
    <row r="282" spans="1:16" x14ac:dyDescent="0.3">
      <c r="A282" t="s">
        <v>1527</v>
      </c>
      <c r="B282" t="s">
        <v>2145</v>
      </c>
      <c r="C282" t="s">
        <v>2151</v>
      </c>
      <c r="D282" t="s">
        <v>2152</v>
      </c>
      <c r="E282" t="s">
        <v>682</v>
      </c>
      <c r="F282" t="s">
        <v>683</v>
      </c>
      <c r="G282" t="s">
        <v>684</v>
      </c>
      <c r="H282" t="s">
        <v>1531</v>
      </c>
      <c r="I282" t="s">
        <v>20</v>
      </c>
      <c r="J282" t="s">
        <v>17</v>
      </c>
      <c r="K282" t="s">
        <v>1569</v>
      </c>
      <c r="L282" t="s">
        <v>678</v>
      </c>
      <c r="M282" t="s">
        <v>2148</v>
      </c>
      <c r="N282" t="s">
        <v>1534</v>
      </c>
      <c r="O282" t="s">
        <v>24</v>
      </c>
      <c r="P282" t="s">
        <v>1535</v>
      </c>
    </row>
    <row r="283" spans="1:16" x14ac:dyDescent="0.3">
      <c r="A283" t="s">
        <v>1527</v>
      </c>
      <c r="B283" t="s">
        <v>2145</v>
      </c>
      <c r="C283" t="s">
        <v>2153</v>
      </c>
      <c r="D283" t="s">
        <v>2154</v>
      </c>
      <c r="E283" t="s">
        <v>685</v>
      </c>
      <c r="F283" t="s">
        <v>2155</v>
      </c>
      <c r="G283" t="s">
        <v>2156</v>
      </c>
      <c r="H283" t="s">
        <v>1531</v>
      </c>
      <c r="I283" t="s">
        <v>20</v>
      </c>
      <c r="J283" t="s">
        <v>17</v>
      </c>
      <c r="K283" t="s">
        <v>1569</v>
      </c>
      <c r="L283" t="s">
        <v>678</v>
      </c>
      <c r="M283" t="s">
        <v>2148</v>
      </c>
      <c r="N283" t="s">
        <v>1534</v>
      </c>
      <c r="O283" t="s">
        <v>24</v>
      </c>
      <c r="P283" t="s">
        <v>1535</v>
      </c>
    </row>
    <row r="284" spans="1:16" x14ac:dyDescent="0.3">
      <c r="A284" t="s">
        <v>1527</v>
      </c>
      <c r="B284" t="s">
        <v>2145</v>
      </c>
      <c r="C284" t="s">
        <v>2157</v>
      </c>
      <c r="D284" t="s">
        <v>2158</v>
      </c>
      <c r="E284" t="s">
        <v>686</v>
      </c>
      <c r="F284" t="s">
        <v>687</v>
      </c>
      <c r="G284" t="s">
        <v>688</v>
      </c>
      <c r="H284" t="s">
        <v>1531</v>
      </c>
      <c r="I284" t="s">
        <v>20</v>
      </c>
      <c r="J284" t="s">
        <v>17</v>
      </c>
      <c r="K284" t="s">
        <v>1569</v>
      </c>
      <c r="L284" t="s">
        <v>678</v>
      </c>
      <c r="M284" t="s">
        <v>2148</v>
      </c>
      <c r="N284" t="s">
        <v>1534</v>
      </c>
      <c r="O284" t="s">
        <v>24</v>
      </c>
      <c r="P284" t="s">
        <v>1535</v>
      </c>
    </row>
    <row r="285" spans="1:16" x14ac:dyDescent="0.3">
      <c r="A285" t="s">
        <v>1527</v>
      </c>
      <c r="B285" t="s">
        <v>2145</v>
      </c>
      <c r="C285" t="s">
        <v>2159</v>
      </c>
      <c r="D285" t="s">
        <v>2160</v>
      </c>
      <c r="E285" t="s">
        <v>689</v>
      </c>
      <c r="F285" t="s">
        <v>2161</v>
      </c>
      <c r="G285" t="s">
        <v>2162</v>
      </c>
      <c r="H285" t="s">
        <v>1531</v>
      </c>
      <c r="I285" t="s">
        <v>20</v>
      </c>
      <c r="J285" t="s">
        <v>17</v>
      </c>
      <c r="K285" t="s">
        <v>1569</v>
      </c>
      <c r="L285" t="s">
        <v>678</v>
      </c>
      <c r="M285" t="s">
        <v>2148</v>
      </c>
      <c r="N285" t="s">
        <v>1534</v>
      </c>
      <c r="O285" t="s">
        <v>24</v>
      </c>
      <c r="P285" t="s">
        <v>1535</v>
      </c>
    </row>
    <row r="286" spans="1:16" x14ac:dyDescent="0.3">
      <c r="A286" t="s">
        <v>1527</v>
      </c>
      <c r="B286" t="s">
        <v>2145</v>
      </c>
      <c r="C286" t="s">
        <v>2163</v>
      </c>
      <c r="D286" t="s">
        <v>2164</v>
      </c>
      <c r="E286" t="s">
        <v>691</v>
      </c>
      <c r="F286" t="s">
        <v>2165</v>
      </c>
      <c r="G286" t="s">
        <v>2166</v>
      </c>
      <c r="H286" t="s">
        <v>1531</v>
      </c>
      <c r="I286" t="s">
        <v>20</v>
      </c>
      <c r="J286" t="s">
        <v>17</v>
      </c>
      <c r="K286" t="s">
        <v>1569</v>
      </c>
      <c r="L286" t="s">
        <v>678</v>
      </c>
      <c r="M286" t="s">
        <v>2148</v>
      </c>
      <c r="N286" t="s">
        <v>1534</v>
      </c>
      <c r="O286" t="s">
        <v>24</v>
      </c>
      <c r="P286" t="s">
        <v>1535</v>
      </c>
    </row>
    <row r="287" spans="1:16" x14ac:dyDescent="0.3">
      <c r="A287" t="s">
        <v>1527</v>
      </c>
      <c r="B287" t="s">
        <v>2145</v>
      </c>
      <c r="C287" t="s">
        <v>2167</v>
      </c>
      <c r="D287" t="s">
        <v>2168</v>
      </c>
      <c r="E287" t="s">
        <v>693</v>
      </c>
      <c r="F287" t="s">
        <v>694</v>
      </c>
      <c r="G287" t="s">
        <v>695</v>
      </c>
      <c r="H287" t="s">
        <v>1531</v>
      </c>
      <c r="I287" t="s">
        <v>20</v>
      </c>
      <c r="J287" t="s">
        <v>17</v>
      </c>
      <c r="K287" t="s">
        <v>1569</v>
      </c>
      <c r="L287" t="s">
        <v>678</v>
      </c>
      <c r="M287" t="s">
        <v>2148</v>
      </c>
      <c r="N287" t="s">
        <v>1534</v>
      </c>
      <c r="O287" t="s">
        <v>24</v>
      </c>
      <c r="P287" t="s">
        <v>1535</v>
      </c>
    </row>
    <row r="288" spans="1:16" x14ac:dyDescent="0.3">
      <c r="A288" t="s">
        <v>1527</v>
      </c>
      <c r="B288" t="s">
        <v>2145</v>
      </c>
      <c r="C288" t="s">
        <v>2169</v>
      </c>
      <c r="D288" t="s">
        <v>2170</v>
      </c>
      <c r="E288" t="s">
        <v>696</v>
      </c>
      <c r="F288" t="s">
        <v>697</v>
      </c>
      <c r="G288" t="s">
        <v>698</v>
      </c>
      <c r="H288" t="s">
        <v>1531</v>
      </c>
      <c r="I288" t="s">
        <v>20</v>
      </c>
      <c r="J288" t="s">
        <v>17</v>
      </c>
      <c r="K288" t="s">
        <v>1569</v>
      </c>
      <c r="L288" t="s">
        <v>678</v>
      </c>
      <c r="M288" t="s">
        <v>2148</v>
      </c>
      <c r="N288" t="s">
        <v>1534</v>
      </c>
      <c r="O288" t="s">
        <v>22</v>
      </c>
      <c r="P288" t="s">
        <v>1535</v>
      </c>
    </row>
    <row r="289" spans="1:16" x14ac:dyDescent="0.3">
      <c r="A289" t="s">
        <v>1527</v>
      </c>
      <c r="B289" t="s">
        <v>2145</v>
      </c>
      <c r="C289" t="s">
        <v>2171</v>
      </c>
      <c r="D289" t="s">
        <v>2172</v>
      </c>
      <c r="E289" t="s">
        <v>699</v>
      </c>
      <c r="F289" t="s">
        <v>2173</v>
      </c>
      <c r="G289" t="s">
        <v>2174</v>
      </c>
      <c r="H289" t="s">
        <v>1531</v>
      </c>
      <c r="I289" t="s">
        <v>20</v>
      </c>
      <c r="J289" t="s">
        <v>17</v>
      </c>
      <c r="K289" t="s">
        <v>1569</v>
      </c>
      <c r="L289" t="s">
        <v>678</v>
      </c>
      <c r="M289" t="s">
        <v>2148</v>
      </c>
      <c r="N289" t="s">
        <v>1534</v>
      </c>
      <c r="O289" t="s">
        <v>24</v>
      </c>
      <c r="P289" t="s">
        <v>1535</v>
      </c>
    </row>
    <row r="290" spans="1:16" x14ac:dyDescent="0.3">
      <c r="A290" t="s">
        <v>1527</v>
      </c>
      <c r="B290" t="s">
        <v>2729</v>
      </c>
      <c r="D290" t="s">
        <v>2175</v>
      </c>
      <c r="E290" t="s">
        <v>700</v>
      </c>
      <c r="F290" t="s">
        <v>701</v>
      </c>
      <c r="G290" t="s">
        <v>702</v>
      </c>
      <c r="H290" t="s">
        <v>1531</v>
      </c>
      <c r="I290" t="s">
        <v>16</v>
      </c>
      <c r="J290" t="s">
        <v>17</v>
      </c>
      <c r="K290" t="s">
        <v>1569</v>
      </c>
      <c r="L290" t="s">
        <v>678</v>
      </c>
      <c r="M290" t="s">
        <v>2176</v>
      </c>
      <c r="N290" t="s">
        <v>1534</v>
      </c>
      <c r="O290" t="s">
        <v>24</v>
      </c>
      <c r="P290" t="s">
        <v>1535</v>
      </c>
    </row>
    <row r="291" spans="1:16" x14ac:dyDescent="0.3">
      <c r="A291" t="s">
        <v>1527</v>
      </c>
      <c r="B291" t="s">
        <v>2729</v>
      </c>
      <c r="D291" t="s">
        <v>2177</v>
      </c>
      <c r="E291" t="s">
        <v>703</v>
      </c>
      <c r="F291" t="s">
        <v>692</v>
      </c>
      <c r="G291" t="s">
        <v>704</v>
      </c>
      <c r="H291" t="s">
        <v>1531</v>
      </c>
      <c r="I291" t="s">
        <v>16</v>
      </c>
      <c r="J291" t="s">
        <v>17</v>
      </c>
      <c r="K291" t="s">
        <v>1569</v>
      </c>
      <c r="L291" t="s">
        <v>678</v>
      </c>
      <c r="M291" t="s">
        <v>2176</v>
      </c>
      <c r="N291" t="s">
        <v>1534</v>
      </c>
      <c r="O291" t="s">
        <v>24</v>
      </c>
      <c r="P291" t="s">
        <v>1535</v>
      </c>
    </row>
    <row r="292" spans="1:16" x14ac:dyDescent="0.3">
      <c r="A292" t="s">
        <v>1527</v>
      </c>
      <c r="B292" t="s">
        <v>2729</v>
      </c>
      <c r="D292" t="s">
        <v>2178</v>
      </c>
      <c r="E292" t="s">
        <v>705</v>
      </c>
      <c r="F292" t="s">
        <v>690</v>
      </c>
      <c r="G292" t="s">
        <v>706</v>
      </c>
      <c r="H292" t="s">
        <v>1531</v>
      </c>
      <c r="I292" t="s">
        <v>16</v>
      </c>
      <c r="J292" t="s">
        <v>17</v>
      </c>
      <c r="K292" t="s">
        <v>1569</v>
      </c>
      <c r="L292" t="s">
        <v>678</v>
      </c>
      <c r="M292" t="s">
        <v>2176</v>
      </c>
      <c r="N292" t="s">
        <v>1534</v>
      </c>
      <c r="O292" t="s">
        <v>24</v>
      </c>
      <c r="P292" t="s">
        <v>1535</v>
      </c>
    </row>
    <row r="293" spans="1:16" x14ac:dyDescent="0.3">
      <c r="A293" t="s">
        <v>1527</v>
      </c>
      <c r="B293" t="s">
        <v>2729</v>
      </c>
      <c r="D293" t="s">
        <v>2179</v>
      </c>
      <c r="E293" t="s">
        <v>707</v>
      </c>
      <c r="F293" t="s">
        <v>694</v>
      </c>
      <c r="G293" t="s">
        <v>708</v>
      </c>
      <c r="H293" t="s">
        <v>1531</v>
      </c>
      <c r="I293" t="s">
        <v>16</v>
      </c>
      <c r="J293" t="s">
        <v>17</v>
      </c>
      <c r="K293" t="s">
        <v>1569</v>
      </c>
      <c r="L293" t="s">
        <v>678</v>
      </c>
      <c r="M293" t="s">
        <v>2148</v>
      </c>
      <c r="N293" t="s">
        <v>1534</v>
      </c>
      <c r="O293" t="s">
        <v>24</v>
      </c>
      <c r="P293" t="s">
        <v>1535</v>
      </c>
    </row>
    <row r="294" spans="1:16" x14ac:dyDescent="0.3">
      <c r="A294" t="s">
        <v>1527</v>
      </c>
      <c r="B294" t="s">
        <v>2730</v>
      </c>
      <c r="D294" t="s">
        <v>2180</v>
      </c>
      <c r="E294" t="s">
        <v>1285</v>
      </c>
      <c r="F294" t="s">
        <v>709</v>
      </c>
      <c r="G294" t="s">
        <v>141</v>
      </c>
      <c r="H294" t="s">
        <v>1531</v>
      </c>
      <c r="I294" t="s">
        <v>16</v>
      </c>
      <c r="J294" t="s">
        <v>17</v>
      </c>
      <c r="K294" t="s">
        <v>1559</v>
      </c>
      <c r="L294" t="s">
        <v>550</v>
      </c>
      <c r="M294" t="s">
        <v>2639</v>
      </c>
      <c r="N294" t="s">
        <v>1534</v>
      </c>
      <c r="O294" t="s">
        <v>21</v>
      </c>
      <c r="P294" t="s">
        <v>1535</v>
      </c>
    </row>
    <row r="295" spans="1:16" x14ac:dyDescent="0.3">
      <c r="A295" t="s">
        <v>1527</v>
      </c>
      <c r="B295" t="s">
        <v>2731</v>
      </c>
      <c r="D295" t="s">
        <v>2181</v>
      </c>
      <c r="E295" t="s">
        <v>710</v>
      </c>
      <c r="F295" t="s">
        <v>76</v>
      </c>
      <c r="G295" t="s">
        <v>77</v>
      </c>
      <c r="H295" t="s">
        <v>1531</v>
      </c>
      <c r="I295" t="s">
        <v>16</v>
      </c>
      <c r="J295" t="s">
        <v>17</v>
      </c>
      <c r="K295" t="s">
        <v>1559</v>
      </c>
      <c r="L295" t="s">
        <v>550</v>
      </c>
      <c r="M295" t="s">
        <v>1628</v>
      </c>
      <c r="N295" t="s">
        <v>1534</v>
      </c>
      <c r="O295" t="s">
        <v>24</v>
      </c>
      <c r="P295" t="s">
        <v>1535</v>
      </c>
    </row>
    <row r="296" spans="1:16" x14ac:dyDescent="0.3">
      <c r="A296" t="s">
        <v>1527</v>
      </c>
      <c r="B296" t="s">
        <v>2730</v>
      </c>
      <c r="D296" t="s">
        <v>2182</v>
      </c>
      <c r="E296" t="s">
        <v>711</v>
      </c>
      <c r="F296" t="s">
        <v>712</v>
      </c>
      <c r="G296" t="s">
        <v>713</v>
      </c>
      <c r="H296" t="s">
        <v>1531</v>
      </c>
      <c r="I296" t="s">
        <v>16</v>
      </c>
      <c r="J296" t="s">
        <v>17</v>
      </c>
      <c r="K296" t="s">
        <v>1559</v>
      </c>
      <c r="L296" t="s">
        <v>550</v>
      </c>
      <c r="M296" t="s">
        <v>1628</v>
      </c>
      <c r="N296" t="s">
        <v>1534</v>
      </c>
      <c r="O296" t="s">
        <v>24</v>
      </c>
      <c r="P296" t="s">
        <v>1535</v>
      </c>
    </row>
    <row r="297" spans="1:16" x14ac:dyDescent="0.3">
      <c r="A297" t="s">
        <v>1527</v>
      </c>
      <c r="B297" t="s">
        <v>1557</v>
      </c>
      <c r="D297" t="s">
        <v>2183</v>
      </c>
      <c r="E297" t="s">
        <v>714</v>
      </c>
      <c r="F297" t="s">
        <v>715</v>
      </c>
      <c r="G297" t="s">
        <v>716</v>
      </c>
      <c r="H297" t="s">
        <v>1531</v>
      </c>
      <c r="I297" t="s">
        <v>16</v>
      </c>
      <c r="J297" t="s">
        <v>18</v>
      </c>
      <c r="K297" t="s">
        <v>1559</v>
      </c>
      <c r="L297" t="s">
        <v>550</v>
      </c>
      <c r="M297" t="s">
        <v>1628</v>
      </c>
      <c r="N297" t="s">
        <v>1534</v>
      </c>
      <c r="O297" t="s">
        <v>24</v>
      </c>
      <c r="P297" t="s">
        <v>1535</v>
      </c>
    </row>
    <row r="298" spans="1:16" x14ac:dyDescent="0.3">
      <c r="A298" t="s">
        <v>1527</v>
      </c>
      <c r="B298" t="s">
        <v>2730</v>
      </c>
      <c r="D298" t="s">
        <v>2184</v>
      </c>
      <c r="E298" t="s">
        <v>717</v>
      </c>
      <c r="F298" t="s">
        <v>718</v>
      </c>
      <c r="G298" t="s">
        <v>719</v>
      </c>
      <c r="H298" t="s">
        <v>1531</v>
      </c>
      <c r="I298" t="s">
        <v>16</v>
      </c>
      <c r="J298" t="s">
        <v>17</v>
      </c>
      <c r="K298" t="s">
        <v>1559</v>
      </c>
      <c r="L298" t="s">
        <v>550</v>
      </c>
      <c r="M298" t="s">
        <v>1628</v>
      </c>
      <c r="N298" t="s">
        <v>1534</v>
      </c>
      <c r="O298" t="s">
        <v>24</v>
      </c>
      <c r="P298" t="s">
        <v>1535</v>
      </c>
    </row>
    <row r="299" spans="1:16" x14ac:dyDescent="0.3">
      <c r="A299" t="s">
        <v>1527</v>
      </c>
      <c r="B299" t="s">
        <v>1557</v>
      </c>
      <c r="D299" t="s">
        <v>2185</v>
      </c>
      <c r="E299" t="s">
        <v>720</v>
      </c>
      <c r="F299" t="s">
        <v>721</v>
      </c>
      <c r="G299" t="s">
        <v>722</v>
      </c>
      <c r="H299" t="s">
        <v>1531</v>
      </c>
      <c r="I299" t="s">
        <v>16</v>
      </c>
      <c r="J299" t="s">
        <v>18</v>
      </c>
      <c r="K299" t="s">
        <v>1559</v>
      </c>
      <c r="L299" t="s">
        <v>550</v>
      </c>
      <c r="M299" t="s">
        <v>1628</v>
      </c>
      <c r="N299" t="s">
        <v>1534</v>
      </c>
      <c r="O299" t="s">
        <v>24</v>
      </c>
      <c r="P299" t="s">
        <v>1535</v>
      </c>
    </row>
    <row r="300" spans="1:16" x14ac:dyDescent="0.3">
      <c r="A300" t="s">
        <v>1527</v>
      </c>
      <c r="B300" t="s">
        <v>2730</v>
      </c>
      <c r="D300" t="s">
        <v>2186</v>
      </c>
      <c r="E300" t="s">
        <v>723</v>
      </c>
      <c r="F300" t="s">
        <v>554</v>
      </c>
      <c r="G300" t="s">
        <v>724</v>
      </c>
      <c r="H300" t="s">
        <v>1531</v>
      </c>
      <c r="I300" t="s">
        <v>16</v>
      </c>
      <c r="J300" t="s">
        <v>17</v>
      </c>
      <c r="K300" t="s">
        <v>1559</v>
      </c>
      <c r="L300" t="s">
        <v>550</v>
      </c>
      <c r="M300" t="s">
        <v>1628</v>
      </c>
      <c r="N300" t="s">
        <v>1534</v>
      </c>
      <c r="O300" t="s">
        <v>24</v>
      </c>
      <c r="P300" t="s">
        <v>1535</v>
      </c>
    </row>
    <row r="301" spans="1:16" x14ac:dyDescent="0.3">
      <c r="A301" t="s">
        <v>1527</v>
      </c>
      <c r="B301" t="s">
        <v>1557</v>
      </c>
      <c r="D301" t="s">
        <v>2187</v>
      </c>
      <c r="E301" t="s">
        <v>725</v>
      </c>
      <c r="F301" t="s">
        <v>726</v>
      </c>
      <c r="G301" t="s">
        <v>727</v>
      </c>
      <c r="H301" t="s">
        <v>1531</v>
      </c>
      <c r="I301" t="s">
        <v>16</v>
      </c>
      <c r="J301" t="s">
        <v>18</v>
      </c>
      <c r="K301" t="s">
        <v>1559</v>
      </c>
      <c r="L301" t="s">
        <v>550</v>
      </c>
      <c r="M301" t="s">
        <v>1628</v>
      </c>
      <c r="N301" t="s">
        <v>1534</v>
      </c>
      <c r="O301" t="s">
        <v>24</v>
      </c>
      <c r="P301" t="s">
        <v>1535</v>
      </c>
    </row>
    <row r="302" spans="1:16" x14ac:dyDescent="0.3">
      <c r="A302" t="s">
        <v>1527</v>
      </c>
      <c r="B302" t="s">
        <v>2730</v>
      </c>
      <c r="D302" t="s">
        <v>2188</v>
      </c>
      <c r="E302" t="s">
        <v>728</v>
      </c>
      <c r="F302" t="s">
        <v>729</v>
      </c>
      <c r="G302" t="s">
        <v>730</v>
      </c>
      <c r="H302" t="s">
        <v>1531</v>
      </c>
      <c r="I302" t="s">
        <v>16</v>
      </c>
      <c r="J302" t="s">
        <v>17</v>
      </c>
      <c r="K302" t="s">
        <v>1559</v>
      </c>
      <c r="L302" t="s">
        <v>550</v>
      </c>
      <c r="M302" t="s">
        <v>1628</v>
      </c>
      <c r="N302" t="s">
        <v>1534</v>
      </c>
      <c r="O302" t="s">
        <v>24</v>
      </c>
      <c r="P302" t="s">
        <v>1535</v>
      </c>
    </row>
    <row r="303" spans="1:16" x14ac:dyDescent="0.3">
      <c r="A303" t="s">
        <v>1527</v>
      </c>
      <c r="B303" t="s">
        <v>1557</v>
      </c>
      <c r="D303" t="s">
        <v>2189</v>
      </c>
      <c r="E303" t="s">
        <v>731</v>
      </c>
      <c r="F303" t="s">
        <v>732</v>
      </c>
      <c r="G303" t="s">
        <v>733</v>
      </c>
      <c r="H303" t="s">
        <v>1531</v>
      </c>
      <c r="I303" t="s">
        <v>16</v>
      </c>
      <c r="J303" t="s">
        <v>18</v>
      </c>
      <c r="K303" t="s">
        <v>1559</v>
      </c>
      <c r="L303" t="s">
        <v>550</v>
      </c>
      <c r="M303" t="s">
        <v>1628</v>
      </c>
      <c r="N303" t="s">
        <v>1534</v>
      </c>
      <c r="O303" t="s">
        <v>24</v>
      </c>
      <c r="P303" t="s">
        <v>1535</v>
      </c>
    </row>
    <row r="304" spans="1:16" x14ac:dyDescent="0.3">
      <c r="A304" t="s">
        <v>1527</v>
      </c>
      <c r="B304" t="s">
        <v>2644</v>
      </c>
      <c r="D304" t="s">
        <v>2190</v>
      </c>
      <c r="E304" t="s">
        <v>734</v>
      </c>
      <c r="F304" t="s">
        <v>735</v>
      </c>
      <c r="G304" t="s">
        <v>736</v>
      </c>
      <c r="H304" t="s">
        <v>1531</v>
      </c>
      <c r="I304" t="s">
        <v>16</v>
      </c>
      <c r="J304" t="s">
        <v>17</v>
      </c>
      <c r="K304" t="s">
        <v>1532</v>
      </c>
      <c r="L304" t="s">
        <v>119</v>
      </c>
      <c r="M304" t="s">
        <v>1612</v>
      </c>
      <c r="O304" t="s">
        <v>74</v>
      </c>
      <c r="P304" t="s">
        <v>1535</v>
      </c>
    </row>
    <row r="305" spans="1:16" x14ac:dyDescent="0.3">
      <c r="A305" t="s">
        <v>1527</v>
      </c>
      <c r="B305" t="s">
        <v>2191</v>
      </c>
      <c r="D305" t="s">
        <v>2192</v>
      </c>
      <c r="E305" t="s">
        <v>737</v>
      </c>
      <c r="F305" t="s">
        <v>2193</v>
      </c>
      <c r="G305" t="s">
        <v>2194</v>
      </c>
      <c r="H305" t="s">
        <v>1531</v>
      </c>
      <c r="I305" t="s">
        <v>16</v>
      </c>
      <c r="J305" t="s">
        <v>17</v>
      </c>
      <c r="K305" t="s">
        <v>1559</v>
      </c>
      <c r="L305" t="s">
        <v>72</v>
      </c>
      <c r="M305" t="s">
        <v>1570</v>
      </c>
      <c r="N305" t="s">
        <v>1534</v>
      </c>
      <c r="O305" t="s">
        <v>1571</v>
      </c>
      <c r="P305" t="s">
        <v>1535</v>
      </c>
    </row>
    <row r="306" spans="1:16" x14ac:dyDescent="0.3">
      <c r="A306" t="s">
        <v>1527</v>
      </c>
      <c r="B306" t="s">
        <v>1976</v>
      </c>
      <c r="D306" t="s">
        <v>2195</v>
      </c>
      <c r="E306" t="s">
        <v>738</v>
      </c>
      <c r="F306" t="s">
        <v>2196</v>
      </c>
      <c r="G306" t="s">
        <v>2197</v>
      </c>
      <c r="H306" t="s">
        <v>1531</v>
      </c>
      <c r="I306" t="s">
        <v>16</v>
      </c>
      <c r="J306" t="s">
        <v>17</v>
      </c>
      <c r="K306" t="s">
        <v>1559</v>
      </c>
      <c r="L306" t="s">
        <v>72</v>
      </c>
      <c r="M306" t="s">
        <v>1570</v>
      </c>
      <c r="N306" t="s">
        <v>1534</v>
      </c>
      <c r="O306" t="s">
        <v>1571</v>
      </c>
      <c r="P306" t="s">
        <v>1535</v>
      </c>
    </row>
    <row r="307" spans="1:16" x14ac:dyDescent="0.3">
      <c r="A307" t="s">
        <v>1527</v>
      </c>
      <c r="C307" t="s">
        <v>2198</v>
      </c>
      <c r="E307" t="s">
        <v>2199</v>
      </c>
      <c r="F307" t="s">
        <v>2200</v>
      </c>
      <c r="G307" t="s">
        <v>2201</v>
      </c>
      <c r="H307" t="s">
        <v>1693</v>
      </c>
      <c r="I307" t="s">
        <v>20</v>
      </c>
      <c r="J307" t="s">
        <v>17</v>
      </c>
      <c r="K307" t="s">
        <v>2110</v>
      </c>
      <c r="L307" t="s">
        <v>72</v>
      </c>
      <c r="M307" t="s">
        <v>2203</v>
      </c>
      <c r="N307" t="s">
        <v>1567</v>
      </c>
      <c r="O307" t="s">
        <v>2204</v>
      </c>
      <c r="P307" t="s">
        <v>1535</v>
      </c>
    </row>
    <row r="308" spans="1:16" x14ac:dyDescent="0.3">
      <c r="A308" t="s">
        <v>1527</v>
      </c>
      <c r="B308" t="s">
        <v>2732</v>
      </c>
      <c r="D308" t="s">
        <v>2205</v>
      </c>
      <c r="E308" t="s">
        <v>739</v>
      </c>
      <c r="F308" t="s">
        <v>740</v>
      </c>
      <c r="G308" t="s">
        <v>741</v>
      </c>
      <c r="H308" t="s">
        <v>1531</v>
      </c>
      <c r="I308" t="s">
        <v>16</v>
      </c>
      <c r="J308" t="s">
        <v>17</v>
      </c>
      <c r="K308" t="s">
        <v>1569</v>
      </c>
      <c r="L308" t="s">
        <v>301</v>
      </c>
      <c r="M308" t="s">
        <v>2206</v>
      </c>
      <c r="N308" t="s">
        <v>1534</v>
      </c>
      <c r="O308" t="s">
        <v>742</v>
      </c>
      <c r="P308" t="s">
        <v>1535</v>
      </c>
    </row>
    <row r="309" spans="1:16" x14ac:dyDescent="0.3">
      <c r="A309" t="s">
        <v>1527</v>
      </c>
      <c r="B309" t="s">
        <v>2046</v>
      </c>
      <c r="C309" t="s">
        <v>2207</v>
      </c>
      <c r="D309" t="s">
        <v>2208</v>
      </c>
      <c r="E309" t="s">
        <v>743</v>
      </c>
      <c r="F309" t="s">
        <v>744</v>
      </c>
      <c r="G309" t="s">
        <v>745</v>
      </c>
      <c r="H309" t="s">
        <v>1564</v>
      </c>
      <c r="I309" t="s">
        <v>20</v>
      </c>
      <c r="J309" t="s">
        <v>17</v>
      </c>
      <c r="K309" t="s">
        <v>1532</v>
      </c>
      <c r="L309" t="s">
        <v>39</v>
      </c>
      <c r="M309" t="s">
        <v>2209</v>
      </c>
      <c r="N309" t="s">
        <v>1567</v>
      </c>
      <c r="P309" t="s">
        <v>1535</v>
      </c>
    </row>
    <row r="310" spans="1:16" x14ac:dyDescent="0.3">
      <c r="A310" t="s">
        <v>1527</v>
      </c>
      <c r="B310" t="s">
        <v>1848</v>
      </c>
      <c r="C310" t="s">
        <v>2210</v>
      </c>
      <c r="D310" t="s">
        <v>2211</v>
      </c>
      <c r="E310" t="s">
        <v>746</v>
      </c>
      <c r="F310" t="s">
        <v>747</v>
      </c>
      <c r="G310" t="s">
        <v>748</v>
      </c>
      <c r="H310" t="s">
        <v>1564</v>
      </c>
      <c r="I310" t="s">
        <v>20</v>
      </c>
      <c r="J310" t="s">
        <v>17</v>
      </c>
      <c r="K310" t="s">
        <v>1532</v>
      </c>
      <c r="L310" t="s">
        <v>39</v>
      </c>
      <c r="M310" t="s">
        <v>2209</v>
      </c>
      <c r="N310" t="s">
        <v>1567</v>
      </c>
      <c r="P310" t="s">
        <v>1535</v>
      </c>
    </row>
    <row r="311" spans="1:16" x14ac:dyDescent="0.3">
      <c r="A311" t="s">
        <v>1527</v>
      </c>
      <c r="B311" t="s">
        <v>2212</v>
      </c>
      <c r="C311" t="s">
        <v>2213</v>
      </c>
      <c r="D311" t="s">
        <v>2214</v>
      </c>
      <c r="E311" t="s">
        <v>749</v>
      </c>
      <c r="F311" t="s">
        <v>750</v>
      </c>
      <c r="G311" t="s">
        <v>751</v>
      </c>
      <c r="H311" t="s">
        <v>1564</v>
      </c>
      <c r="I311" t="s">
        <v>20</v>
      </c>
      <c r="J311" t="s">
        <v>17</v>
      </c>
      <c r="K311" t="s">
        <v>1532</v>
      </c>
      <c r="L311" t="s">
        <v>39</v>
      </c>
      <c r="M311" t="s">
        <v>2209</v>
      </c>
      <c r="N311" t="s">
        <v>1567</v>
      </c>
      <c r="P311" t="s">
        <v>1535</v>
      </c>
    </row>
    <row r="312" spans="1:16" x14ac:dyDescent="0.3">
      <c r="A312" t="s">
        <v>1527</v>
      </c>
      <c r="B312" t="s">
        <v>2212</v>
      </c>
      <c r="C312" t="s">
        <v>2215</v>
      </c>
      <c r="D312" t="s">
        <v>2216</v>
      </c>
      <c r="E312" t="s">
        <v>752</v>
      </c>
      <c r="F312" t="s">
        <v>753</v>
      </c>
      <c r="G312" t="s">
        <v>754</v>
      </c>
      <c r="H312" t="s">
        <v>1564</v>
      </c>
      <c r="I312" t="s">
        <v>20</v>
      </c>
      <c r="J312" t="s">
        <v>17</v>
      </c>
      <c r="K312" t="s">
        <v>1532</v>
      </c>
      <c r="L312" t="s">
        <v>39</v>
      </c>
      <c r="M312" t="s">
        <v>2209</v>
      </c>
      <c r="N312" t="s">
        <v>1567</v>
      </c>
      <c r="P312" t="s">
        <v>1535</v>
      </c>
    </row>
    <row r="313" spans="1:16" x14ac:dyDescent="0.3">
      <c r="A313" t="s">
        <v>1527</v>
      </c>
      <c r="B313" t="s">
        <v>1582</v>
      </c>
      <c r="C313" t="s">
        <v>2217</v>
      </c>
      <c r="D313" t="s">
        <v>2218</v>
      </c>
      <c r="E313" t="s">
        <v>755</v>
      </c>
      <c r="F313" t="s">
        <v>756</v>
      </c>
      <c r="G313" t="s">
        <v>757</v>
      </c>
      <c r="H313" t="s">
        <v>1564</v>
      </c>
      <c r="I313" t="s">
        <v>20</v>
      </c>
      <c r="J313" t="s">
        <v>17</v>
      </c>
      <c r="K313" t="s">
        <v>2219</v>
      </c>
      <c r="L313" t="s">
        <v>758</v>
      </c>
      <c r="M313" t="s">
        <v>2220</v>
      </c>
      <c r="N313" t="s">
        <v>1567</v>
      </c>
      <c r="P313" t="s">
        <v>1535</v>
      </c>
    </row>
    <row r="314" spans="1:16" x14ac:dyDescent="0.3">
      <c r="A314" t="s">
        <v>1527</v>
      </c>
      <c r="B314" t="s">
        <v>1582</v>
      </c>
      <c r="C314" t="s">
        <v>2221</v>
      </c>
      <c r="D314" t="s">
        <v>2222</v>
      </c>
      <c r="E314" t="s">
        <v>759</v>
      </c>
      <c r="F314" t="s">
        <v>760</v>
      </c>
      <c r="G314" t="s">
        <v>761</v>
      </c>
      <c r="H314" t="s">
        <v>1564</v>
      </c>
      <c r="I314" t="s">
        <v>20</v>
      </c>
      <c r="J314" t="s">
        <v>17</v>
      </c>
      <c r="K314" t="s">
        <v>2219</v>
      </c>
      <c r="L314" t="s">
        <v>758</v>
      </c>
      <c r="M314" t="s">
        <v>2220</v>
      </c>
      <c r="N314" t="s">
        <v>1567</v>
      </c>
      <c r="P314" t="s">
        <v>1535</v>
      </c>
    </row>
    <row r="315" spans="1:16" x14ac:dyDescent="0.3">
      <c r="A315" t="s">
        <v>1527</v>
      </c>
      <c r="B315" t="s">
        <v>2223</v>
      </c>
      <c r="C315" t="s">
        <v>2224</v>
      </c>
      <c r="D315" t="s">
        <v>2225</v>
      </c>
      <c r="E315" t="s">
        <v>762</v>
      </c>
      <c r="F315" t="s">
        <v>763</v>
      </c>
      <c r="G315" t="s">
        <v>764</v>
      </c>
      <c r="H315" t="s">
        <v>1564</v>
      </c>
      <c r="I315" t="s">
        <v>20</v>
      </c>
      <c r="J315" t="s">
        <v>17</v>
      </c>
      <c r="K315" t="s">
        <v>2219</v>
      </c>
      <c r="L315" t="s">
        <v>758</v>
      </c>
      <c r="M315" t="s">
        <v>2226</v>
      </c>
      <c r="N315" t="s">
        <v>1567</v>
      </c>
      <c r="P315" t="s">
        <v>1535</v>
      </c>
    </row>
    <row r="316" spans="1:16" x14ac:dyDescent="0.3">
      <c r="A316" t="s">
        <v>1527</v>
      </c>
      <c r="B316" t="s">
        <v>2227</v>
      </c>
      <c r="C316" t="s">
        <v>2228</v>
      </c>
      <c r="D316" t="s">
        <v>2229</v>
      </c>
      <c r="E316" t="s">
        <v>765</v>
      </c>
      <c r="F316" t="s">
        <v>766</v>
      </c>
      <c r="G316" t="s">
        <v>767</v>
      </c>
      <c r="H316" t="s">
        <v>1531</v>
      </c>
      <c r="I316" t="s">
        <v>20</v>
      </c>
      <c r="J316" t="s">
        <v>18</v>
      </c>
      <c r="K316" t="s">
        <v>1632</v>
      </c>
      <c r="L316" t="s">
        <v>145</v>
      </c>
      <c r="M316" t="s">
        <v>2230</v>
      </c>
      <c r="N316" t="s">
        <v>1567</v>
      </c>
      <c r="P316" t="s">
        <v>1535</v>
      </c>
    </row>
    <row r="317" spans="1:16" x14ac:dyDescent="0.3">
      <c r="A317" t="s">
        <v>1527</v>
      </c>
      <c r="D317" t="s">
        <v>2733</v>
      </c>
      <c r="E317" t="s">
        <v>2734</v>
      </c>
      <c r="F317" t="s">
        <v>2735</v>
      </c>
      <c r="G317" t="s">
        <v>2736</v>
      </c>
      <c r="H317" t="s">
        <v>1531</v>
      </c>
      <c r="I317" t="s">
        <v>16</v>
      </c>
      <c r="J317" t="s">
        <v>18</v>
      </c>
      <c r="K317" t="s">
        <v>2202</v>
      </c>
      <c r="M317" t="s">
        <v>1869</v>
      </c>
      <c r="N317" t="s">
        <v>1534</v>
      </c>
      <c r="O317" t="s">
        <v>2704</v>
      </c>
      <c r="P317" t="s">
        <v>1535</v>
      </c>
    </row>
    <row r="318" spans="1:16" x14ac:dyDescent="0.3">
      <c r="A318" t="s">
        <v>1527</v>
      </c>
      <c r="B318" t="s">
        <v>2231</v>
      </c>
      <c r="C318" t="s">
        <v>2232</v>
      </c>
      <c r="D318" t="s">
        <v>2233</v>
      </c>
      <c r="E318" t="s">
        <v>768</v>
      </c>
      <c r="F318" t="s">
        <v>769</v>
      </c>
      <c r="G318" t="s">
        <v>770</v>
      </c>
      <c r="H318" t="s">
        <v>1531</v>
      </c>
      <c r="I318" t="s">
        <v>20</v>
      </c>
      <c r="J318" t="s">
        <v>18</v>
      </c>
      <c r="K318" t="s">
        <v>1632</v>
      </c>
      <c r="L318" t="s">
        <v>771</v>
      </c>
      <c r="M318" t="s">
        <v>1894</v>
      </c>
      <c r="N318" t="s">
        <v>1534</v>
      </c>
      <c r="O318" t="s">
        <v>19</v>
      </c>
      <c r="P318" t="s">
        <v>1535</v>
      </c>
    </row>
    <row r="319" spans="1:16" x14ac:dyDescent="0.3">
      <c r="A319" t="s">
        <v>1527</v>
      </c>
      <c r="B319" t="s">
        <v>2234</v>
      </c>
      <c r="C319" t="s">
        <v>2235</v>
      </c>
      <c r="D319" t="s">
        <v>2236</v>
      </c>
      <c r="E319" t="s">
        <v>772</v>
      </c>
      <c r="F319" t="s">
        <v>773</v>
      </c>
      <c r="G319" t="s">
        <v>774</v>
      </c>
      <c r="H319" t="s">
        <v>1531</v>
      </c>
      <c r="I319" t="s">
        <v>20</v>
      </c>
      <c r="J319" t="s">
        <v>18</v>
      </c>
      <c r="K319" t="s">
        <v>1532</v>
      </c>
      <c r="L319" t="s">
        <v>771</v>
      </c>
      <c r="M319" t="s">
        <v>1869</v>
      </c>
      <c r="N319" t="s">
        <v>1534</v>
      </c>
      <c r="O319" t="s">
        <v>19</v>
      </c>
      <c r="P319" t="s">
        <v>1535</v>
      </c>
    </row>
    <row r="320" spans="1:16" x14ac:dyDescent="0.3">
      <c r="A320" t="s">
        <v>1527</v>
      </c>
      <c r="B320" t="s">
        <v>2237</v>
      </c>
      <c r="C320" t="s">
        <v>2238</v>
      </c>
      <c r="D320" t="s">
        <v>2239</v>
      </c>
      <c r="E320" t="s">
        <v>775</v>
      </c>
      <c r="F320" t="s">
        <v>776</v>
      </c>
      <c r="G320" t="s">
        <v>777</v>
      </c>
      <c r="H320" t="s">
        <v>1531</v>
      </c>
      <c r="I320" t="s">
        <v>20</v>
      </c>
      <c r="J320" t="s">
        <v>18</v>
      </c>
      <c r="K320" t="s">
        <v>1532</v>
      </c>
      <c r="L320" t="s">
        <v>771</v>
      </c>
      <c r="M320" t="s">
        <v>1894</v>
      </c>
      <c r="N320" t="s">
        <v>1534</v>
      </c>
      <c r="O320" t="s">
        <v>19</v>
      </c>
      <c r="P320" t="s">
        <v>1535</v>
      </c>
    </row>
    <row r="321" spans="1:16" x14ac:dyDescent="0.3">
      <c r="A321" t="s">
        <v>1527</v>
      </c>
      <c r="B321" t="s">
        <v>2231</v>
      </c>
      <c r="C321" t="s">
        <v>2240</v>
      </c>
      <c r="D321" t="s">
        <v>2241</v>
      </c>
      <c r="E321" t="s">
        <v>778</v>
      </c>
      <c r="F321" t="s">
        <v>779</v>
      </c>
      <c r="G321" t="s">
        <v>780</v>
      </c>
      <c r="H321" t="s">
        <v>1531</v>
      </c>
      <c r="I321" t="s">
        <v>20</v>
      </c>
      <c r="J321" t="s">
        <v>18</v>
      </c>
      <c r="K321" t="s">
        <v>1532</v>
      </c>
      <c r="L321" t="s">
        <v>771</v>
      </c>
      <c r="M321" t="s">
        <v>1869</v>
      </c>
      <c r="N321" t="s">
        <v>1534</v>
      </c>
      <c r="O321" t="s">
        <v>19</v>
      </c>
      <c r="P321" t="s">
        <v>1535</v>
      </c>
    </row>
    <row r="322" spans="1:16" x14ac:dyDescent="0.3">
      <c r="A322" t="s">
        <v>1527</v>
      </c>
      <c r="B322" t="s">
        <v>2231</v>
      </c>
      <c r="C322" t="s">
        <v>2242</v>
      </c>
      <c r="D322" t="s">
        <v>2243</v>
      </c>
      <c r="E322" t="s">
        <v>781</v>
      </c>
      <c r="F322" t="s">
        <v>782</v>
      </c>
      <c r="G322" t="s">
        <v>783</v>
      </c>
      <c r="H322" t="s">
        <v>1531</v>
      </c>
      <c r="I322" t="s">
        <v>20</v>
      </c>
      <c r="J322" t="s">
        <v>18</v>
      </c>
      <c r="K322" t="s">
        <v>1532</v>
      </c>
      <c r="L322" t="s">
        <v>771</v>
      </c>
      <c r="M322" t="s">
        <v>1869</v>
      </c>
      <c r="N322" t="s">
        <v>1534</v>
      </c>
      <c r="O322" t="s">
        <v>19</v>
      </c>
      <c r="P322" t="s">
        <v>1535</v>
      </c>
    </row>
    <row r="323" spans="1:16" x14ac:dyDescent="0.3">
      <c r="A323" t="s">
        <v>1527</v>
      </c>
      <c r="B323" t="s">
        <v>2231</v>
      </c>
      <c r="C323" t="s">
        <v>2244</v>
      </c>
      <c r="D323" t="s">
        <v>2245</v>
      </c>
      <c r="E323" t="s">
        <v>784</v>
      </c>
      <c r="F323" t="s">
        <v>785</v>
      </c>
      <c r="G323" t="s">
        <v>786</v>
      </c>
      <c r="H323" t="s">
        <v>1531</v>
      </c>
      <c r="I323" t="s">
        <v>20</v>
      </c>
      <c r="J323" t="s">
        <v>18</v>
      </c>
      <c r="K323" t="s">
        <v>1532</v>
      </c>
      <c r="L323" t="s">
        <v>771</v>
      </c>
      <c r="M323" t="s">
        <v>1869</v>
      </c>
      <c r="N323" t="s">
        <v>1534</v>
      </c>
      <c r="O323" t="s">
        <v>19</v>
      </c>
      <c r="P323" t="s">
        <v>1535</v>
      </c>
    </row>
    <row r="324" spans="1:16" x14ac:dyDescent="0.3">
      <c r="A324" t="s">
        <v>1527</v>
      </c>
      <c r="B324" t="s">
        <v>2237</v>
      </c>
      <c r="C324" t="s">
        <v>2246</v>
      </c>
      <c r="D324" t="s">
        <v>2247</v>
      </c>
      <c r="E324" t="s">
        <v>787</v>
      </c>
      <c r="F324" t="s">
        <v>788</v>
      </c>
      <c r="G324" t="s">
        <v>789</v>
      </c>
      <c r="H324" t="s">
        <v>1531</v>
      </c>
      <c r="I324" t="s">
        <v>20</v>
      </c>
      <c r="J324" t="s">
        <v>18</v>
      </c>
      <c r="K324" t="s">
        <v>1532</v>
      </c>
      <c r="L324" t="s">
        <v>771</v>
      </c>
      <c r="M324" t="s">
        <v>1894</v>
      </c>
      <c r="N324" t="s">
        <v>1534</v>
      </c>
      <c r="O324" t="s">
        <v>19</v>
      </c>
      <c r="P324" t="s">
        <v>1535</v>
      </c>
    </row>
    <row r="325" spans="1:16" x14ac:dyDescent="0.3">
      <c r="A325" t="s">
        <v>1527</v>
      </c>
      <c r="B325" t="s">
        <v>2237</v>
      </c>
      <c r="C325" t="s">
        <v>2248</v>
      </c>
      <c r="D325" t="s">
        <v>2249</v>
      </c>
      <c r="E325" t="s">
        <v>790</v>
      </c>
      <c r="F325" t="s">
        <v>791</v>
      </c>
      <c r="G325" t="s">
        <v>792</v>
      </c>
      <c r="H325" t="s">
        <v>1531</v>
      </c>
      <c r="I325" t="s">
        <v>20</v>
      </c>
      <c r="J325" t="s">
        <v>18</v>
      </c>
      <c r="K325" t="s">
        <v>2250</v>
      </c>
      <c r="L325" t="s">
        <v>771</v>
      </c>
      <c r="M325" t="s">
        <v>1894</v>
      </c>
      <c r="N325" t="s">
        <v>1534</v>
      </c>
      <c r="O325" t="s">
        <v>19</v>
      </c>
      <c r="P325" t="s">
        <v>1535</v>
      </c>
    </row>
    <row r="326" spans="1:16" x14ac:dyDescent="0.3">
      <c r="A326" t="s">
        <v>1527</v>
      </c>
      <c r="B326" t="s">
        <v>2237</v>
      </c>
      <c r="C326" t="s">
        <v>2251</v>
      </c>
      <c r="D326" t="s">
        <v>2252</v>
      </c>
      <c r="E326" t="s">
        <v>793</v>
      </c>
      <c r="F326" t="s">
        <v>794</v>
      </c>
      <c r="G326" t="s">
        <v>795</v>
      </c>
      <c r="H326" t="s">
        <v>1531</v>
      </c>
      <c r="I326" t="s">
        <v>20</v>
      </c>
      <c r="J326" t="s">
        <v>18</v>
      </c>
      <c r="K326" t="s">
        <v>1532</v>
      </c>
      <c r="L326" t="s">
        <v>771</v>
      </c>
      <c r="M326" t="s">
        <v>1869</v>
      </c>
      <c r="N326" t="s">
        <v>1534</v>
      </c>
      <c r="O326" t="s">
        <v>19</v>
      </c>
      <c r="P326" t="s">
        <v>1535</v>
      </c>
    </row>
    <row r="327" spans="1:16" x14ac:dyDescent="0.3">
      <c r="A327" t="s">
        <v>1527</v>
      </c>
      <c r="B327" t="s">
        <v>2231</v>
      </c>
      <c r="C327" t="s">
        <v>2253</v>
      </c>
      <c r="D327" t="s">
        <v>2254</v>
      </c>
      <c r="E327" t="s">
        <v>796</v>
      </c>
      <c r="F327" t="s">
        <v>797</v>
      </c>
      <c r="G327" t="s">
        <v>798</v>
      </c>
      <c r="H327" t="s">
        <v>1531</v>
      </c>
      <c r="I327" t="s">
        <v>20</v>
      </c>
      <c r="J327" t="s">
        <v>18</v>
      </c>
      <c r="K327" t="s">
        <v>1532</v>
      </c>
      <c r="L327" t="s">
        <v>771</v>
      </c>
      <c r="M327" t="s">
        <v>1869</v>
      </c>
      <c r="N327" t="s">
        <v>1534</v>
      </c>
      <c r="O327" t="s">
        <v>19</v>
      </c>
      <c r="P327" t="s">
        <v>1535</v>
      </c>
    </row>
    <row r="328" spans="1:16" x14ac:dyDescent="0.3">
      <c r="A328" t="s">
        <v>1527</v>
      </c>
      <c r="B328" t="s">
        <v>2231</v>
      </c>
      <c r="C328" t="s">
        <v>2255</v>
      </c>
      <c r="D328" t="s">
        <v>2256</v>
      </c>
      <c r="E328" t="s">
        <v>799</v>
      </c>
      <c r="F328" t="s">
        <v>800</v>
      </c>
      <c r="G328" t="s">
        <v>801</v>
      </c>
      <c r="H328" t="s">
        <v>1531</v>
      </c>
      <c r="I328" t="s">
        <v>20</v>
      </c>
      <c r="J328" t="s">
        <v>18</v>
      </c>
      <c r="K328" t="s">
        <v>1532</v>
      </c>
      <c r="L328" t="s">
        <v>771</v>
      </c>
      <c r="M328" t="s">
        <v>1869</v>
      </c>
      <c r="N328" t="s">
        <v>1534</v>
      </c>
      <c r="O328" t="s">
        <v>19</v>
      </c>
      <c r="P328" t="s">
        <v>1535</v>
      </c>
    </row>
    <row r="329" spans="1:16" x14ac:dyDescent="0.3">
      <c r="A329" t="s">
        <v>1527</v>
      </c>
      <c r="B329" t="s">
        <v>1909</v>
      </c>
      <c r="C329" t="s">
        <v>2257</v>
      </c>
      <c r="D329" t="s">
        <v>2258</v>
      </c>
      <c r="E329" t="s">
        <v>802</v>
      </c>
      <c r="F329" t="s">
        <v>803</v>
      </c>
      <c r="G329" t="s">
        <v>804</v>
      </c>
      <c r="H329" t="s">
        <v>1531</v>
      </c>
      <c r="I329" t="s">
        <v>20</v>
      </c>
      <c r="J329" t="s">
        <v>18</v>
      </c>
      <c r="K329" t="s">
        <v>1532</v>
      </c>
      <c r="L329" t="s">
        <v>771</v>
      </c>
      <c r="M329" t="s">
        <v>1869</v>
      </c>
      <c r="N329" t="s">
        <v>1534</v>
      </c>
      <c r="O329" t="s">
        <v>19</v>
      </c>
      <c r="P329" t="s">
        <v>1535</v>
      </c>
    </row>
    <row r="330" spans="1:16" x14ac:dyDescent="0.3">
      <c r="A330" t="s">
        <v>1527</v>
      </c>
      <c r="B330" t="s">
        <v>2237</v>
      </c>
      <c r="C330" t="s">
        <v>2259</v>
      </c>
      <c r="D330" t="s">
        <v>2260</v>
      </c>
      <c r="E330" t="s">
        <v>805</v>
      </c>
      <c r="F330" t="s">
        <v>806</v>
      </c>
      <c r="G330" t="s">
        <v>807</v>
      </c>
      <c r="H330" t="s">
        <v>1693</v>
      </c>
      <c r="I330" t="s">
        <v>20</v>
      </c>
      <c r="J330" t="s">
        <v>18</v>
      </c>
      <c r="K330" t="s">
        <v>1532</v>
      </c>
      <c r="L330" t="s">
        <v>771</v>
      </c>
      <c r="M330" t="s">
        <v>1869</v>
      </c>
      <c r="N330" t="s">
        <v>1567</v>
      </c>
      <c r="P330" t="s">
        <v>1535</v>
      </c>
    </row>
    <row r="331" spans="1:16" x14ac:dyDescent="0.3">
      <c r="A331" t="s">
        <v>1527</v>
      </c>
      <c r="B331" t="s">
        <v>2237</v>
      </c>
      <c r="C331" t="s">
        <v>2261</v>
      </c>
      <c r="D331" t="s">
        <v>2262</v>
      </c>
      <c r="E331" t="s">
        <v>808</v>
      </c>
      <c r="F331" t="s">
        <v>809</v>
      </c>
      <c r="G331" t="s">
        <v>810</v>
      </c>
      <c r="H331" t="s">
        <v>1693</v>
      </c>
      <c r="I331" t="s">
        <v>20</v>
      </c>
      <c r="J331" t="s">
        <v>18</v>
      </c>
      <c r="K331" t="s">
        <v>1532</v>
      </c>
      <c r="L331" t="s">
        <v>771</v>
      </c>
      <c r="M331" t="s">
        <v>1894</v>
      </c>
      <c r="N331" t="s">
        <v>1567</v>
      </c>
      <c r="P331" t="s">
        <v>1535</v>
      </c>
    </row>
    <row r="332" spans="1:16" x14ac:dyDescent="0.3">
      <c r="A332" t="s">
        <v>1527</v>
      </c>
      <c r="B332" t="s">
        <v>2737</v>
      </c>
      <c r="D332" t="s">
        <v>2264</v>
      </c>
      <c r="E332" t="s">
        <v>811</v>
      </c>
      <c r="F332" t="s">
        <v>812</v>
      </c>
      <c r="G332" t="s">
        <v>813</v>
      </c>
      <c r="H332" t="s">
        <v>1531</v>
      </c>
      <c r="I332" t="s">
        <v>16</v>
      </c>
      <c r="J332" t="s">
        <v>17</v>
      </c>
      <c r="K332" t="s">
        <v>1532</v>
      </c>
      <c r="L332" t="s">
        <v>771</v>
      </c>
      <c r="M332" t="s">
        <v>1894</v>
      </c>
      <c r="N332" t="s">
        <v>1534</v>
      </c>
      <c r="O332" t="s">
        <v>19</v>
      </c>
      <c r="P332" t="s">
        <v>1535</v>
      </c>
    </row>
    <row r="333" spans="1:16" x14ac:dyDescent="0.3">
      <c r="A333" t="s">
        <v>1527</v>
      </c>
      <c r="B333" t="s">
        <v>2263</v>
      </c>
      <c r="D333" t="s">
        <v>2265</v>
      </c>
      <c r="E333" t="s">
        <v>814</v>
      </c>
      <c r="F333" t="s">
        <v>815</v>
      </c>
      <c r="G333" t="s">
        <v>816</v>
      </c>
      <c r="H333" t="s">
        <v>1531</v>
      </c>
      <c r="I333" t="s">
        <v>16</v>
      </c>
      <c r="J333" t="s">
        <v>18</v>
      </c>
      <c r="K333" t="s">
        <v>1532</v>
      </c>
      <c r="L333" t="s">
        <v>771</v>
      </c>
      <c r="M333" t="s">
        <v>1894</v>
      </c>
      <c r="N333" t="s">
        <v>1534</v>
      </c>
      <c r="O333" t="s">
        <v>19</v>
      </c>
      <c r="P333" t="s">
        <v>1535</v>
      </c>
    </row>
    <row r="334" spans="1:16" x14ac:dyDescent="0.3">
      <c r="A334" t="s">
        <v>1527</v>
      </c>
      <c r="B334" t="s">
        <v>2737</v>
      </c>
      <c r="D334" t="s">
        <v>2267</v>
      </c>
      <c r="E334" t="s">
        <v>817</v>
      </c>
      <c r="F334" t="s">
        <v>818</v>
      </c>
      <c r="G334" t="s">
        <v>819</v>
      </c>
      <c r="H334" t="s">
        <v>1531</v>
      </c>
      <c r="I334" t="s">
        <v>16</v>
      </c>
      <c r="J334" t="s">
        <v>17</v>
      </c>
      <c r="K334" t="s">
        <v>1532</v>
      </c>
      <c r="L334" t="s">
        <v>771</v>
      </c>
      <c r="M334" t="s">
        <v>1894</v>
      </c>
      <c r="N334" t="s">
        <v>1534</v>
      </c>
      <c r="O334" t="s">
        <v>19</v>
      </c>
      <c r="P334" t="s">
        <v>1535</v>
      </c>
    </row>
    <row r="335" spans="1:16" x14ac:dyDescent="0.3">
      <c r="A335" t="s">
        <v>1527</v>
      </c>
      <c r="B335" t="s">
        <v>2266</v>
      </c>
      <c r="D335" t="s">
        <v>2268</v>
      </c>
      <c r="E335" t="s">
        <v>820</v>
      </c>
      <c r="F335" t="s">
        <v>821</v>
      </c>
      <c r="G335" t="s">
        <v>822</v>
      </c>
      <c r="H335" t="s">
        <v>1531</v>
      </c>
      <c r="I335" t="s">
        <v>16</v>
      </c>
      <c r="J335" t="s">
        <v>18</v>
      </c>
      <c r="K335" t="s">
        <v>1532</v>
      </c>
      <c r="L335" t="s">
        <v>771</v>
      </c>
      <c r="M335" t="s">
        <v>1894</v>
      </c>
      <c r="N335" t="s">
        <v>1534</v>
      </c>
      <c r="O335" t="s">
        <v>19</v>
      </c>
      <c r="P335" t="s">
        <v>1535</v>
      </c>
    </row>
    <row r="336" spans="1:16" x14ac:dyDescent="0.3">
      <c r="A336" t="s">
        <v>1527</v>
      </c>
      <c r="B336" t="s">
        <v>1582</v>
      </c>
      <c r="C336" t="s">
        <v>2269</v>
      </c>
      <c r="D336" t="s">
        <v>2270</v>
      </c>
      <c r="E336" t="s">
        <v>823</v>
      </c>
      <c r="F336" t="s">
        <v>824</v>
      </c>
      <c r="G336" t="s">
        <v>825</v>
      </c>
      <c r="H336" t="s">
        <v>1564</v>
      </c>
      <c r="I336" t="s">
        <v>20</v>
      </c>
      <c r="J336" t="s">
        <v>17</v>
      </c>
      <c r="K336" t="s">
        <v>2219</v>
      </c>
      <c r="L336" t="s">
        <v>758</v>
      </c>
      <c r="M336" t="s">
        <v>2271</v>
      </c>
      <c r="N336" t="s">
        <v>1567</v>
      </c>
      <c r="P336" t="s">
        <v>1535</v>
      </c>
    </row>
    <row r="337" spans="1:16" x14ac:dyDescent="0.3">
      <c r="A337" t="s">
        <v>1527</v>
      </c>
      <c r="B337" t="s">
        <v>1582</v>
      </c>
      <c r="C337" t="s">
        <v>2272</v>
      </c>
      <c r="D337" t="s">
        <v>2273</v>
      </c>
      <c r="E337" t="s">
        <v>826</v>
      </c>
      <c r="F337" t="s">
        <v>827</v>
      </c>
      <c r="G337" t="s">
        <v>828</v>
      </c>
      <c r="H337" t="s">
        <v>1564</v>
      </c>
      <c r="I337" t="s">
        <v>20</v>
      </c>
      <c r="J337" t="s">
        <v>17</v>
      </c>
      <c r="K337" t="s">
        <v>2219</v>
      </c>
      <c r="L337" t="s">
        <v>758</v>
      </c>
      <c r="M337" t="s">
        <v>2274</v>
      </c>
      <c r="N337" t="s">
        <v>1567</v>
      </c>
      <c r="P337" t="s">
        <v>1535</v>
      </c>
    </row>
    <row r="338" spans="1:16" x14ac:dyDescent="0.3">
      <c r="A338" t="s">
        <v>1527</v>
      </c>
      <c r="B338" t="s">
        <v>1561</v>
      </c>
      <c r="C338" t="s">
        <v>2275</v>
      </c>
      <c r="D338" t="s">
        <v>2276</v>
      </c>
      <c r="E338" t="s">
        <v>829</v>
      </c>
      <c r="F338" t="s">
        <v>830</v>
      </c>
      <c r="G338" t="s">
        <v>831</v>
      </c>
      <c r="H338" t="s">
        <v>1531</v>
      </c>
      <c r="I338" t="s">
        <v>20</v>
      </c>
      <c r="J338" t="s">
        <v>18</v>
      </c>
      <c r="K338" t="s">
        <v>2219</v>
      </c>
      <c r="L338" t="s">
        <v>758</v>
      </c>
      <c r="M338" t="s">
        <v>2277</v>
      </c>
      <c r="N338" t="s">
        <v>1567</v>
      </c>
      <c r="P338" t="s">
        <v>1535</v>
      </c>
    </row>
    <row r="339" spans="1:16" x14ac:dyDescent="0.3">
      <c r="A339" t="s">
        <v>1527</v>
      </c>
      <c r="B339" t="s">
        <v>2738</v>
      </c>
      <c r="D339" t="s">
        <v>2278</v>
      </c>
      <c r="E339" t="s">
        <v>832</v>
      </c>
      <c r="F339" t="s">
        <v>833</v>
      </c>
      <c r="G339" t="s">
        <v>834</v>
      </c>
      <c r="H339" t="s">
        <v>1531</v>
      </c>
      <c r="I339" t="s">
        <v>16</v>
      </c>
      <c r="J339" t="s">
        <v>17</v>
      </c>
      <c r="K339" t="s">
        <v>1632</v>
      </c>
      <c r="L339" t="s">
        <v>245</v>
      </c>
      <c r="M339" t="s">
        <v>2279</v>
      </c>
      <c r="N339" t="s">
        <v>1534</v>
      </c>
      <c r="O339" t="s">
        <v>208</v>
      </c>
      <c r="P339" t="s">
        <v>1535</v>
      </c>
    </row>
    <row r="340" spans="1:16" x14ac:dyDescent="0.3">
      <c r="A340" t="s">
        <v>1527</v>
      </c>
      <c r="B340" t="s">
        <v>2738</v>
      </c>
      <c r="D340" t="s">
        <v>2280</v>
      </c>
      <c r="E340" t="s">
        <v>835</v>
      </c>
      <c r="F340" t="s">
        <v>836</v>
      </c>
      <c r="G340" t="s">
        <v>837</v>
      </c>
      <c r="H340" t="s">
        <v>1531</v>
      </c>
      <c r="I340" t="s">
        <v>16</v>
      </c>
      <c r="J340" t="s">
        <v>17</v>
      </c>
      <c r="K340" t="s">
        <v>1632</v>
      </c>
      <c r="L340" t="s">
        <v>245</v>
      </c>
      <c r="M340" t="s">
        <v>2279</v>
      </c>
      <c r="N340" t="s">
        <v>1534</v>
      </c>
      <c r="O340" t="s">
        <v>24</v>
      </c>
      <c r="P340" t="s">
        <v>1535</v>
      </c>
    </row>
    <row r="341" spans="1:16" x14ac:dyDescent="0.3">
      <c r="A341" t="s">
        <v>1527</v>
      </c>
      <c r="B341" t="s">
        <v>2281</v>
      </c>
      <c r="C341" t="s">
        <v>2282</v>
      </c>
      <c r="D341" t="s">
        <v>2283</v>
      </c>
      <c r="E341" t="s">
        <v>838</v>
      </c>
      <c r="F341" t="s">
        <v>839</v>
      </c>
      <c r="G341" t="s">
        <v>840</v>
      </c>
      <c r="H341" t="s">
        <v>1637</v>
      </c>
      <c r="I341" t="s">
        <v>20</v>
      </c>
      <c r="J341" t="s">
        <v>17</v>
      </c>
      <c r="K341" t="s">
        <v>1532</v>
      </c>
      <c r="L341" t="s">
        <v>841</v>
      </c>
      <c r="M341" t="s">
        <v>1894</v>
      </c>
      <c r="N341" t="s">
        <v>1567</v>
      </c>
      <c r="P341" t="s">
        <v>1535</v>
      </c>
    </row>
    <row r="342" spans="1:16" x14ac:dyDescent="0.3">
      <c r="A342" t="s">
        <v>1527</v>
      </c>
      <c r="B342" t="s">
        <v>2643</v>
      </c>
      <c r="D342" t="s">
        <v>2284</v>
      </c>
      <c r="E342" t="s">
        <v>842</v>
      </c>
      <c r="F342" t="s">
        <v>843</v>
      </c>
      <c r="G342" t="s">
        <v>844</v>
      </c>
      <c r="H342" t="s">
        <v>1531</v>
      </c>
      <c r="I342" t="s">
        <v>16</v>
      </c>
      <c r="J342" t="s">
        <v>17</v>
      </c>
      <c r="K342" t="s">
        <v>1559</v>
      </c>
      <c r="L342" t="s">
        <v>550</v>
      </c>
      <c r="M342" t="s">
        <v>2639</v>
      </c>
      <c r="N342" t="s">
        <v>1534</v>
      </c>
      <c r="O342" t="s">
        <v>21</v>
      </c>
      <c r="P342" t="s">
        <v>1535</v>
      </c>
    </row>
    <row r="343" spans="1:16" x14ac:dyDescent="0.3">
      <c r="A343" t="s">
        <v>1527</v>
      </c>
      <c r="B343" t="s">
        <v>2656</v>
      </c>
      <c r="C343" t="s">
        <v>2285</v>
      </c>
      <c r="D343" t="s">
        <v>2286</v>
      </c>
      <c r="E343" t="s">
        <v>845</v>
      </c>
      <c r="F343" t="s">
        <v>846</v>
      </c>
      <c r="G343" t="s">
        <v>847</v>
      </c>
      <c r="H343" t="s">
        <v>1531</v>
      </c>
      <c r="I343" t="s">
        <v>20</v>
      </c>
      <c r="J343" t="s">
        <v>17</v>
      </c>
      <c r="K343" t="s">
        <v>1569</v>
      </c>
      <c r="L343" t="s">
        <v>1386</v>
      </c>
      <c r="M343" t="s">
        <v>2287</v>
      </c>
      <c r="N343" t="s">
        <v>1534</v>
      </c>
      <c r="O343" t="s">
        <v>848</v>
      </c>
      <c r="P343" t="s">
        <v>1535</v>
      </c>
    </row>
    <row r="344" spans="1:16" x14ac:dyDescent="0.3">
      <c r="A344" t="s">
        <v>1527</v>
      </c>
      <c r="B344" t="s">
        <v>2288</v>
      </c>
      <c r="C344" t="s">
        <v>2289</v>
      </c>
      <c r="D344" t="s">
        <v>2290</v>
      </c>
      <c r="E344" t="s">
        <v>849</v>
      </c>
      <c r="F344" t="s">
        <v>850</v>
      </c>
      <c r="G344" t="s">
        <v>851</v>
      </c>
      <c r="H344" t="s">
        <v>1531</v>
      </c>
      <c r="I344" t="s">
        <v>20</v>
      </c>
      <c r="J344" t="s">
        <v>18</v>
      </c>
      <c r="K344" t="s">
        <v>1569</v>
      </c>
      <c r="L344" t="s">
        <v>1386</v>
      </c>
      <c r="M344" t="s">
        <v>2287</v>
      </c>
      <c r="N344" t="s">
        <v>1534</v>
      </c>
      <c r="O344" t="s">
        <v>848</v>
      </c>
      <c r="P344" t="s">
        <v>1535</v>
      </c>
    </row>
    <row r="345" spans="1:16" x14ac:dyDescent="0.3">
      <c r="A345" t="s">
        <v>1527</v>
      </c>
      <c r="B345" t="s">
        <v>2656</v>
      </c>
      <c r="C345" t="s">
        <v>2291</v>
      </c>
      <c r="D345" t="s">
        <v>2292</v>
      </c>
      <c r="E345" t="s">
        <v>852</v>
      </c>
      <c r="F345" t="s">
        <v>853</v>
      </c>
      <c r="G345" t="s">
        <v>854</v>
      </c>
      <c r="H345" t="s">
        <v>1531</v>
      </c>
      <c r="I345" t="s">
        <v>20</v>
      </c>
      <c r="J345" t="s">
        <v>17</v>
      </c>
      <c r="K345" t="s">
        <v>1569</v>
      </c>
      <c r="L345" t="s">
        <v>1386</v>
      </c>
      <c r="M345" t="s">
        <v>2287</v>
      </c>
      <c r="N345" t="s">
        <v>1534</v>
      </c>
      <c r="O345" t="s">
        <v>848</v>
      </c>
      <c r="P345" t="s">
        <v>1535</v>
      </c>
    </row>
    <row r="346" spans="1:16" x14ac:dyDescent="0.3">
      <c r="A346" t="s">
        <v>1527</v>
      </c>
      <c r="B346" t="s">
        <v>2108</v>
      </c>
      <c r="C346" t="s">
        <v>2293</v>
      </c>
      <c r="D346" t="s">
        <v>2294</v>
      </c>
      <c r="E346" t="s">
        <v>855</v>
      </c>
      <c r="F346" t="s">
        <v>856</v>
      </c>
      <c r="G346" t="s">
        <v>857</v>
      </c>
      <c r="H346" t="s">
        <v>1531</v>
      </c>
      <c r="I346" t="s">
        <v>20</v>
      </c>
      <c r="J346" t="s">
        <v>17</v>
      </c>
      <c r="K346" t="s">
        <v>1569</v>
      </c>
      <c r="L346" t="s">
        <v>1386</v>
      </c>
      <c r="M346" t="s">
        <v>2287</v>
      </c>
      <c r="N346" t="s">
        <v>1534</v>
      </c>
      <c r="O346" t="s">
        <v>848</v>
      </c>
      <c r="P346" t="s">
        <v>1535</v>
      </c>
    </row>
    <row r="347" spans="1:16" x14ac:dyDescent="0.3">
      <c r="A347" t="s">
        <v>1527</v>
      </c>
      <c r="B347" t="s">
        <v>2656</v>
      </c>
      <c r="C347" t="s">
        <v>2295</v>
      </c>
      <c r="D347" t="s">
        <v>2296</v>
      </c>
      <c r="E347" t="s">
        <v>858</v>
      </c>
      <c r="F347" t="s">
        <v>859</v>
      </c>
      <c r="G347" t="s">
        <v>860</v>
      </c>
      <c r="H347" t="s">
        <v>1531</v>
      </c>
      <c r="I347" t="s">
        <v>20</v>
      </c>
      <c r="J347" t="s">
        <v>17</v>
      </c>
      <c r="K347" t="s">
        <v>1569</v>
      </c>
      <c r="L347" t="s">
        <v>1386</v>
      </c>
      <c r="M347" t="s">
        <v>2287</v>
      </c>
      <c r="N347" t="s">
        <v>1534</v>
      </c>
      <c r="O347" t="s">
        <v>848</v>
      </c>
      <c r="P347" t="s">
        <v>1535</v>
      </c>
    </row>
    <row r="348" spans="1:16" x14ac:dyDescent="0.3">
      <c r="A348" t="s">
        <v>1527</v>
      </c>
      <c r="B348" t="s">
        <v>2108</v>
      </c>
      <c r="C348" t="s">
        <v>2297</v>
      </c>
      <c r="D348" t="s">
        <v>2298</v>
      </c>
      <c r="E348" t="s">
        <v>861</v>
      </c>
      <c r="F348" t="s">
        <v>862</v>
      </c>
      <c r="G348" t="s">
        <v>863</v>
      </c>
      <c r="H348" t="s">
        <v>1531</v>
      </c>
      <c r="I348" t="s">
        <v>20</v>
      </c>
      <c r="J348" t="s">
        <v>17</v>
      </c>
      <c r="K348" t="s">
        <v>1569</v>
      </c>
      <c r="L348" t="s">
        <v>1386</v>
      </c>
      <c r="M348" t="s">
        <v>2287</v>
      </c>
      <c r="N348" t="s">
        <v>1534</v>
      </c>
      <c r="O348" t="s">
        <v>848</v>
      </c>
      <c r="P348" t="s">
        <v>1535</v>
      </c>
    </row>
    <row r="349" spans="1:16" x14ac:dyDescent="0.3">
      <c r="A349" t="s">
        <v>1527</v>
      </c>
      <c r="B349" t="s">
        <v>2656</v>
      </c>
      <c r="C349" t="s">
        <v>2299</v>
      </c>
      <c r="D349" t="s">
        <v>2300</v>
      </c>
      <c r="E349" t="s">
        <v>864</v>
      </c>
      <c r="F349" t="s">
        <v>865</v>
      </c>
      <c r="G349" t="s">
        <v>866</v>
      </c>
      <c r="H349" t="s">
        <v>1531</v>
      </c>
      <c r="I349" t="s">
        <v>20</v>
      </c>
      <c r="J349" t="s">
        <v>17</v>
      </c>
      <c r="K349" t="s">
        <v>1569</v>
      </c>
      <c r="L349" t="s">
        <v>1386</v>
      </c>
      <c r="M349" t="s">
        <v>2287</v>
      </c>
      <c r="N349" t="s">
        <v>1534</v>
      </c>
      <c r="O349" t="s">
        <v>848</v>
      </c>
      <c r="P349" t="s">
        <v>1535</v>
      </c>
    </row>
    <row r="350" spans="1:16" x14ac:dyDescent="0.3">
      <c r="A350" t="s">
        <v>1527</v>
      </c>
      <c r="B350" t="s">
        <v>2288</v>
      </c>
      <c r="C350" t="s">
        <v>2301</v>
      </c>
      <c r="D350" t="s">
        <v>2302</v>
      </c>
      <c r="E350" t="s">
        <v>867</v>
      </c>
      <c r="F350" t="s">
        <v>868</v>
      </c>
      <c r="G350" t="s">
        <v>869</v>
      </c>
      <c r="H350" t="s">
        <v>1531</v>
      </c>
      <c r="I350" t="s">
        <v>20</v>
      </c>
      <c r="J350" t="s">
        <v>18</v>
      </c>
      <c r="K350" t="s">
        <v>1569</v>
      </c>
      <c r="L350" t="s">
        <v>1386</v>
      </c>
      <c r="M350" t="s">
        <v>2287</v>
      </c>
      <c r="N350" t="s">
        <v>1534</v>
      </c>
      <c r="O350" t="s">
        <v>848</v>
      </c>
      <c r="P350" t="s">
        <v>1535</v>
      </c>
    </row>
    <row r="351" spans="1:16" x14ac:dyDescent="0.3">
      <c r="A351" t="s">
        <v>1527</v>
      </c>
      <c r="B351" t="s">
        <v>2303</v>
      </c>
      <c r="C351" t="s">
        <v>2304</v>
      </c>
      <c r="D351" t="s">
        <v>2305</v>
      </c>
      <c r="E351" t="s">
        <v>870</v>
      </c>
      <c r="F351" t="s">
        <v>871</v>
      </c>
      <c r="G351" t="s">
        <v>872</v>
      </c>
      <c r="H351" t="s">
        <v>1693</v>
      </c>
      <c r="I351" t="s">
        <v>20</v>
      </c>
      <c r="J351" t="s">
        <v>18</v>
      </c>
      <c r="K351" t="s">
        <v>1569</v>
      </c>
      <c r="L351" t="s">
        <v>1386</v>
      </c>
      <c r="M351" t="s">
        <v>2287</v>
      </c>
      <c r="N351" t="s">
        <v>1534</v>
      </c>
      <c r="O351" t="s">
        <v>848</v>
      </c>
      <c r="P351" t="s">
        <v>1535</v>
      </c>
    </row>
    <row r="352" spans="1:16" x14ac:dyDescent="0.3">
      <c r="A352" t="s">
        <v>1527</v>
      </c>
      <c r="B352" t="s">
        <v>2303</v>
      </c>
      <c r="C352" t="s">
        <v>2306</v>
      </c>
      <c r="D352" t="s">
        <v>2307</v>
      </c>
      <c r="E352" t="s">
        <v>873</v>
      </c>
      <c r="F352" t="s">
        <v>874</v>
      </c>
      <c r="G352" t="s">
        <v>875</v>
      </c>
      <c r="H352" t="s">
        <v>1693</v>
      </c>
      <c r="I352" t="s">
        <v>20</v>
      </c>
      <c r="J352" t="s">
        <v>18</v>
      </c>
      <c r="K352" t="s">
        <v>1569</v>
      </c>
      <c r="L352" t="s">
        <v>1386</v>
      </c>
      <c r="M352" t="s">
        <v>2287</v>
      </c>
      <c r="N352" t="s">
        <v>1534</v>
      </c>
      <c r="O352" t="s">
        <v>848</v>
      </c>
      <c r="P352" t="s">
        <v>1535</v>
      </c>
    </row>
    <row r="353" spans="1:16" x14ac:dyDescent="0.3">
      <c r="A353" t="s">
        <v>1527</v>
      </c>
      <c r="B353" t="s">
        <v>2288</v>
      </c>
      <c r="D353" t="s">
        <v>2308</v>
      </c>
      <c r="E353" t="s">
        <v>876</v>
      </c>
      <c r="F353" t="s">
        <v>877</v>
      </c>
      <c r="G353" t="s">
        <v>878</v>
      </c>
      <c r="H353" t="s">
        <v>1531</v>
      </c>
      <c r="I353" t="s">
        <v>16</v>
      </c>
      <c r="J353" t="s">
        <v>18</v>
      </c>
      <c r="K353" t="s">
        <v>1569</v>
      </c>
      <c r="L353" t="s">
        <v>1386</v>
      </c>
      <c r="M353" t="s">
        <v>2287</v>
      </c>
      <c r="N353" t="s">
        <v>1534</v>
      </c>
      <c r="O353" t="s">
        <v>848</v>
      </c>
      <c r="P353" t="s">
        <v>1535</v>
      </c>
    </row>
    <row r="354" spans="1:16" x14ac:dyDescent="0.3">
      <c r="A354" t="s">
        <v>1527</v>
      </c>
      <c r="B354" t="s">
        <v>1582</v>
      </c>
      <c r="C354" t="s">
        <v>2309</v>
      </c>
      <c r="D354" t="s">
        <v>2310</v>
      </c>
      <c r="E354" t="s">
        <v>879</v>
      </c>
      <c r="F354" t="s">
        <v>880</v>
      </c>
      <c r="G354" t="s">
        <v>881</v>
      </c>
      <c r="H354" t="s">
        <v>1531</v>
      </c>
      <c r="I354" t="s">
        <v>20</v>
      </c>
      <c r="J354" t="s">
        <v>17</v>
      </c>
      <c r="K354" t="s">
        <v>1559</v>
      </c>
      <c r="L354" t="s">
        <v>882</v>
      </c>
      <c r="M354" t="s">
        <v>2311</v>
      </c>
      <c r="N354" t="s">
        <v>1534</v>
      </c>
      <c r="O354" t="s">
        <v>24</v>
      </c>
      <c r="P354" t="s">
        <v>1535</v>
      </c>
    </row>
    <row r="355" spans="1:16" x14ac:dyDescent="0.3">
      <c r="A355" t="s">
        <v>1527</v>
      </c>
      <c r="B355" t="s">
        <v>1582</v>
      </c>
      <c r="C355" t="s">
        <v>2312</v>
      </c>
      <c r="D355" t="s">
        <v>2313</v>
      </c>
      <c r="E355" t="s">
        <v>883</v>
      </c>
      <c r="F355" t="s">
        <v>884</v>
      </c>
      <c r="G355" t="s">
        <v>885</v>
      </c>
      <c r="H355" t="s">
        <v>1531</v>
      </c>
      <c r="I355" t="s">
        <v>20</v>
      </c>
      <c r="J355" t="s">
        <v>17</v>
      </c>
      <c r="K355" t="s">
        <v>1559</v>
      </c>
      <c r="L355" t="s">
        <v>882</v>
      </c>
      <c r="M355" t="s">
        <v>2314</v>
      </c>
      <c r="N355" t="s">
        <v>1534</v>
      </c>
      <c r="O355" t="s">
        <v>21</v>
      </c>
      <c r="P355" t="s">
        <v>1535</v>
      </c>
    </row>
    <row r="356" spans="1:16" x14ac:dyDescent="0.3">
      <c r="A356" t="s">
        <v>1527</v>
      </c>
      <c r="B356" t="s">
        <v>1582</v>
      </c>
      <c r="C356" t="s">
        <v>2315</v>
      </c>
      <c r="D356" t="s">
        <v>2316</v>
      </c>
      <c r="E356" t="s">
        <v>886</v>
      </c>
      <c r="F356" t="s">
        <v>887</v>
      </c>
      <c r="G356" t="s">
        <v>888</v>
      </c>
      <c r="H356" t="s">
        <v>1531</v>
      </c>
      <c r="I356" t="s">
        <v>20</v>
      </c>
      <c r="J356" t="s">
        <v>17</v>
      </c>
      <c r="K356" t="s">
        <v>1559</v>
      </c>
      <c r="L356" t="s">
        <v>882</v>
      </c>
      <c r="M356" t="s">
        <v>2314</v>
      </c>
      <c r="N356" t="s">
        <v>1534</v>
      </c>
      <c r="O356" t="s">
        <v>21</v>
      </c>
      <c r="P356" t="s">
        <v>1535</v>
      </c>
    </row>
    <row r="357" spans="1:16" x14ac:dyDescent="0.3">
      <c r="A357" t="s">
        <v>1527</v>
      </c>
      <c r="B357" t="s">
        <v>1582</v>
      </c>
      <c r="C357" t="s">
        <v>2317</v>
      </c>
      <c r="D357" t="s">
        <v>2318</v>
      </c>
      <c r="E357" t="s">
        <v>889</v>
      </c>
      <c r="F357" t="s">
        <v>890</v>
      </c>
      <c r="G357" t="s">
        <v>891</v>
      </c>
      <c r="H357" t="s">
        <v>1531</v>
      </c>
      <c r="I357" t="s">
        <v>20</v>
      </c>
      <c r="J357" t="s">
        <v>17</v>
      </c>
      <c r="K357" t="s">
        <v>1559</v>
      </c>
      <c r="L357" t="s">
        <v>882</v>
      </c>
      <c r="M357" t="s">
        <v>2311</v>
      </c>
      <c r="N357" t="s">
        <v>1534</v>
      </c>
      <c r="O357" t="s">
        <v>74</v>
      </c>
      <c r="P357" t="s">
        <v>1535</v>
      </c>
    </row>
    <row r="358" spans="1:16" x14ac:dyDescent="0.3">
      <c r="A358" t="s">
        <v>1527</v>
      </c>
      <c r="B358" t="s">
        <v>1582</v>
      </c>
      <c r="C358" t="s">
        <v>2319</v>
      </c>
      <c r="D358" t="s">
        <v>2320</v>
      </c>
      <c r="E358" t="s">
        <v>892</v>
      </c>
      <c r="F358" t="s">
        <v>893</v>
      </c>
      <c r="G358" t="s">
        <v>894</v>
      </c>
      <c r="H358" t="s">
        <v>1531</v>
      </c>
      <c r="I358" t="s">
        <v>20</v>
      </c>
      <c r="J358" t="s">
        <v>17</v>
      </c>
      <c r="K358" t="s">
        <v>1559</v>
      </c>
      <c r="L358" t="s">
        <v>882</v>
      </c>
      <c r="M358" t="s">
        <v>2311</v>
      </c>
      <c r="N358" t="s">
        <v>1534</v>
      </c>
      <c r="O358" t="s">
        <v>74</v>
      </c>
      <c r="P358" t="s">
        <v>1535</v>
      </c>
    </row>
    <row r="359" spans="1:16" x14ac:dyDescent="0.3">
      <c r="A359" t="s">
        <v>1527</v>
      </c>
      <c r="B359" t="s">
        <v>1582</v>
      </c>
      <c r="C359" t="s">
        <v>2321</v>
      </c>
      <c r="D359" t="s">
        <v>2322</v>
      </c>
      <c r="E359" t="s">
        <v>895</v>
      </c>
      <c r="F359" t="s">
        <v>896</v>
      </c>
      <c r="G359" t="s">
        <v>897</v>
      </c>
      <c r="H359" t="s">
        <v>1531</v>
      </c>
      <c r="I359" t="s">
        <v>20</v>
      </c>
      <c r="J359" t="s">
        <v>17</v>
      </c>
      <c r="K359" t="s">
        <v>1559</v>
      </c>
      <c r="L359" t="s">
        <v>882</v>
      </c>
      <c r="M359" t="s">
        <v>2311</v>
      </c>
      <c r="N359" t="s">
        <v>1534</v>
      </c>
      <c r="O359" t="s">
        <v>74</v>
      </c>
      <c r="P359" t="s">
        <v>1535</v>
      </c>
    </row>
    <row r="360" spans="1:16" x14ac:dyDescent="0.3">
      <c r="A360" t="s">
        <v>1527</v>
      </c>
      <c r="B360" t="s">
        <v>1582</v>
      </c>
      <c r="C360" t="s">
        <v>2323</v>
      </c>
      <c r="D360" t="s">
        <v>2324</v>
      </c>
      <c r="E360" t="s">
        <v>898</v>
      </c>
      <c r="F360" t="s">
        <v>899</v>
      </c>
      <c r="G360" t="s">
        <v>894</v>
      </c>
      <c r="H360" t="s">
        <v>1531</v>
      </c>
      <c r="I360" t="s">
        <v>20</v>
      </c>
      <c r="J360" t="s">
        <v>17</v>
      </c>
      <c r="K360" t="s">
        <v>1559</v>
      </c>
      <c r="L360" t="s">
        <v>882</v>
      </c>
      <c r="M360" t="s">
        <v>2314</v>
      </c>
      <c r="N360" t="s">
        <v>1534</v>
      </c>
      <c r="O360" t="s">
        <v>21</v>
      </c>
      <c r="P360" t="s">
        <v>1535</v>
      </c>
    </row>
    <row r="361" spans="1:16" x14ac:dyDescent="0.3">
      <c r="A361" t="s">
        <v>1527</v>
      </c>
      <c r="B361" t="s">
        <v>2684</v>
      </c>
      <c r="C361" t="s">
        <v>2325</v>
      </c>
      <c r="D361" t="s">
        <v>2326</v>
      </c>
      <c r="E361" t="s">
        <v>900</v>
      </c>
      <c r="F361" t="s">
        <v>901</v>
      </c>
      <c r="G361" t="s">
        <v>897</v>
      </c>
      <c r="H361" t="s">
        <v>1531</v>
      </c>
      <c r="I361" t="s">
        <v>20</v>
      </c>
      <c r="J361" t="s">
        <v>17</v>
      </c>
      <c r="K361" t="s">
        <v>1559</v>
      </c>
      <c r="L361" t="s">
        <v>882</v>
      </c>
      <c r="M361" t="s">
        <v>2311</v>
      </c>
      <c r="N361" t="s">
        <v>1534</v>
      </c>
      <c r="O361" t="s">
        <v>74</v>
      </c>
      <c r="P361" t="s">
        <v>1535</v>
      </c>
    </row>
    <row r="362" spans="1:16" x14ac:dyDescent="0.3">
      <c r="A362" t="s">
        <v>1527</v>
      </c>
      <c r="B362" t="s">
        <v>2327</v>
      </c>
      <c r="C362" t="s">
        <v>2328</v>
      </c>
      <c r="D362" t="s">
        <v>2329</v>
      </c>
      <c r="E362" t="s">
        <v>902</v>
      </c>
      <c r="F362" t="s">
        <v>903</v>
      </c>
      <c r="G362" t="s">
        <v>904</v>
      </c>
      <c r="H362" t="s">
        <v>1531</v>
      </c>
      <c r="I362" t="s">
        <v>20</v>
      </c>
      <c r="J362" t="s">
        <v>18</v>
      </c>
      <c r="K362" t="s">
        <v>1559</v>
      </c>
      <c r="L362" t="s">
        <v>882</v>
      </c>
      <c r="M362" t="s">
        <v>2311</v>
      </c>
      <c r="N362" t="s">
        <v>1534</v>
      </c>
      <c r="O362" t="s">
        <v>74</v>
      </c>
      <c r="P362" t="s">
        <v>1535</v>
      </c>
    </row>
    <row r="363" spans="1:16" x14ac:dyDescent="0.3">
      <c r="A363" t="s">
        <v>1527</v>
      </c>
      <c r="B363" t="s">
        <v>2680</v>
      </c>
      <c r="C363" t="s">
        <v>2330</v>
      </c>
      <c r="D363" t="s">
        <v>2331</v>
      </c>
      <c r="E363" t="s">
        <v>905</v>
      </c>
      <c r="F363" t="s">
        <v>906</v>
      </c>
      <c r="G363" t="s">
        <v>907</v>
      </c>
      <c r="H363" t="s">
        <v>1531</v>
      </c>
      <c r="I363" t="s">
        <v>20</v>
      </c>
      <c r="J363" t="s">
        <v>17</v>
      </c>
      <c r="K363" t="s">
        <v>1559</v>
      </c>
      <c r="L363" t="s">
        <v>882</v>
      </c>
      <c r="M363" t="s">
        <v>2314</v>
      </c>
      <c r="N363" t="s">
        <v>1534</v>
      </c>
      <c r="O363" t="s">
        <v>21</v>
      </c>
      <c r="P363" t="s">
        <v>1535</v>
      </c>
    </row>
    <row r="364" spans="1:16" x14ac:dyDescent="0.3">
      <c r="A364" t="s">
        <v>1527</v>
      </c>
      <c r="B364" t="s">
        <v>2327</v>
      </c>
      <c r="C364" t="s">
        <v>2332</v>
      </c>
      <c r="D364" t="s">
        <v>2333</v>
      </c>
      <c r="E364" t="s">
        <v>908</v>
      </c>
      <c r="F364" t="s">
        <v>909</v>
      </c>
      <c r="G364" t="s">
        <v>910</v>
      </c>
      <c r="H364" t="s">
        <v>1531</v>
      </c>
      <c r="I364" t="s">
        <v>20</v>
      </c>
      <c r="J364" t="s">
        <v>18</v>
      </c>
      <c r="K364" t="s">
        <v>1559</v>
      </c>
      <c r="L364" t="s">
        <v>882</v>
      </c>
      <c r="M364" t="s">
        <v>2311</v>
      </c>
      <c r="N364" t="s">
        <v>1534</v>
      </c>
      <c r="O364" t="s">
        <v>74</v>
      </c>
      <c r="P364" t="s">
        <v>1535</v>
      </c>
    </row>
    <row r="365" spans="1:16" x14ac:dyDescent="0.3">
      <c r="A365" t="s">
        <v>1527</v>
      </c>
      <c r="B365" t="s">
        <v>2680</v>
      </c>
      <c r="C365" t="s">
        <v>2334</v>
      </c>
      <c r="D365" t="s">
        <v>2335</v>
      </c>
      <c r="E365" t="s">
        <v>911</v>
      </c>
      <c r="F365" t="s">
        <v>912</v>
      </c>
      <c r="G365" t="s">
        <v>913</v>
      </c>
      <c r="H365" t="s">
        <v>1531</v>
      </c>
      <c r="I365" t="s">
        <v>20</v>
      </c>
      <c r="J365" t="s">
        <v>17</v>
      </c>
      <c r="K365" t="s">
        <v>1559</v>
      </c>
      <c r="L365" t="s">
        <v>882</v>
      </c>
      <c r="M365" t="s">
        <v>2311</v>
      </c>
      <c r="N365" t="s">
        <v>1534</v>
      </c>
      <c r="O365" t="s">
        <v>25</v>
      </c>
      <c r="P365" t="s">
        <v>1535</v>
      </c>
    </row>
    <row r="366" spans="1:16" x14ac:dyDescent="0.3">
      <c r="A366" t="s">
        <v>1527</v>
      </c>
      <c r="B366" t="s">
        <v>2327</v>
      </c>
      <c r="C366" t="s">
        <v>2336</v>
      </c>
      <c r="D366" t="s">
        <v>2337</v>
      </c>
      <c r="E366" t="s">
        <v>914</v>
      </c>
      <c r="F366" t="s">
        <v>915</v>
      </c>
      <c r="G366" t="s">
        <v>916</v>
      </c>
      <c r="H366" t="s">
        <v>1531</v>
      </c>
      <c r="I366" t="s">
        <v>20</v>
      </c>
      <c r="J366" t="s">
        <v>18</v>
      </c>
      <c r="K366" t="s">
        <v>1559</v>
      </c>
      <c r="L366" t="s">
        <v>882</v>
      </c>
      <c r="M366" t="s">
        <v>2314</v>
      </c>
      <c r="N366" t="s">
        <v>1534</v>
      </c>
      <c r="O366" t="s">
        <v>21</v>
      </c>
      <c r="P366" t="s">
        <v>1535</v>
      </c>
    </row>
    <row r="367" spans="1:16" x14ac:dyDescent="0.3">
      <c r="A367" t="s">
        <v>1527</v>
      </c>
      <c r="B367" t="s">
        <v>2684</v>
      </c>
      <c r="C367" t="s">
        <v>2338</v>
      </c>
      <c r="D367" t="s">
        <v>2339</v>
      </c>
      <c r="E367" t="s">
        <v>917</v>
      </c>
      <c r="F367" t="s">
        <v>918</v>
      </c>
      <c r="G367" t="s">
        <v>919</v>
      </c>
      <c r="H367" t="s">
        <v>1531</v>
      </c>
      <c r="I367" t="s">
        <v>20</v>
      </c>
      <c r="J367" t="s">
        <v>17</v>
      </c>
      <c r="K367" t="s">
        <v>1559</v>
      </c>
      <c r="L367" t="s">
        <v>882</v>
      </c>
      <c r="M367" t="s">
        <v>2314</v>
      </c>
      <c r="N367" t="s">
        <v>1534</v>
      </c>
      <c r="O367" t="s">
        <v>21</v>
      </c>
      <c r="P367" t="s">
        <v>1535</v>
      </c>
    </row>
    <row r="368" spans="1:16" x14ac:dyDescent="0.3">
      <c r="A368" t="s">
        <v>1527</v>
      </c>
      <c r="B368" t="s">
        <v>2340</v>
      </c>
      <c r="D368" t="s">
        <v>2341</v>
      </c>
      <c r="E368" t="s">
        <v>920</v>
      </c>
      <c r="F368" t="s">
        <v>921</v>
      </c>
      <c r="G368" t="s">
        <v>922</v>
      </c>
      <c r="H368" t="s">
        <v>1531</v>
      </c>
      <c r="I368" t="s">
        <v>16</v>
      </c>
      <c r="J368" t="s">
        <v>18</v>
      </c>
      <c r="K368" t="s">
        <v>1559</v>
      </c>
      <c r="L368" t="s">
        <v>882</v>
      </c>
      <c r="M368" t="s">
        <v>2314</v>
      </c>
      <c r="N368" t="s">
        <v>1534</v>
      </c>
      <c r="O368" t="s">
        <v>21</v>
      </c>
      <c r="P368" t="s">
        <v>1535</v>
      </c>
    </row>
    <row r="369" spans="1:16" x14ac:dyDescent="0.3">
      <c r="A369" t="s">
        <v>1527</v>
      </c>
      <c r="B369" t="s">
        <v>2684</v>
      </c>
      <c r="D369" t="s">
        <v>2342</v>
      </c>
      <c r="E369" t="s">
        <v>923</v>
      </c>
      <c r="F369" t="s">
        <v>924</v>
      </c>
      <c r="G369" t="s">
        <v>925</v>
      </c>
      <c r="H369" t="s">
        <v>1531</v>
      </c>
      <c r="I369" t="s">
        <v>16</v>
      </c>
      <c r="J369" t="s">
        <v>17</v>
      </c>
      <c r="K369" t="s">
        <v>1559</v>
      </c>
      <c r="L369" t="s">
        <v>882</v>
      </c>
      <c r="M369" t="s">
        <v>2314</v>
      </c>
      <c r="N369" t="s">
        <v>1534</v>
      </c>
      <c r="O369" t="s">
        <v>21</v>
      </c>
      <c r="P369" t="s">
        <v>1535</v>
      </c>
    </row>
    <row r="370" spans="1:16" x14ac:dyDescent="0.3">
      <c r="A370" t="s">
        <v>1527</v>
      </c>
      <c r="B370" t="s">
        <v>2684</v>
      </c>
      <c r="D370" t="s">
        <v>2343</v>
      </c>
      <c r="E370" t="s">
        <v>926</v>
      </c>
      <c r="F370" t="s">
        <v>927</v>
      </c>
      <c r="G370" t="s">
        <v>928</v>
      </c>
      <c r="H370" t="s">
        <v>1531</v>
      </c>
      <c r="I370" t="s">
        <v>16</v>
      </c>
      <c r="J370" t="s">
        <v>17</v>
      </c>
      <c r="K370" t="s">
        <v>1559</v>
      </c>
      <c r="L370" t="s">
        <v>882</v>
      </c>
      <c r="M370" t="s">
        <v>2314</v>
      </c>
      <c r="N370" t="s">
        <v>1534</v>
      </c>
      <c r="O370" t="s">
        <v>21</v>
      </c>
      <c r="P370" t="s">
        <v>1535</v>
      </c>
    </row>
    <row r="371" spans="1:16" x14ac:dyDescent="0.3">
      <c r="A371" t="s">
        <v>1527</v>
      </c>
      <c r="B371" t="s">
        <v>1593</v>
      </c>
      <c r="D371" t="s">
        <v>2344</v>
      </c>
      <c r="E371" t="s">
        <v>929</v>
      </c>
      <c r="F371" t="s">
        <v>930</v>
      </c>
      <c r="G371" t="s">
        <v>931</v>
      </c>
      <c r="H371" t="s">
        <v>1531</v>
      </c>
      <c r="I371" t="s">
        <v>16</v>
      </c>
      <c r="J371" t="s">
        <v>18</v>
      </c>
      <c r="K371" t="s">
        <v>1559</v>
      </c>
      <c r="L371" t="s">
        <v>882</v>
      </c>
      <c r="M371" t="s">
        <v>2314</v>
      </c>
      <c r="N371" t="s">
        <v>1534</v>
      </c>
      <c r="O371" t="s">
        <v>21</v>
      </c>
      <c r="P371" t="s">
        <v>1535</v>
      </c>
    </row>
    <row r="372" spans="1:16" x14ac:dyDescent="0.3">
      <c r="A372" t="s">
        <v>1527</v>
      </c>
      <c r="B372" t="s">
        <v>1685</v>
      </c>
      <c r="D372" t="s">
        <v>2345</v>
      </c>
      <c r="E372" t="s">
        <v>932</v>
      </c>
      <c r="F372" t="s">
        <v>933</v>
      </c>
      <c r="G372" t="s">
        <v>934</v>
      </c>
      <c r="H372" t="s">
        <v>1531</v>
      </c>
      <c r="I372" t="s">
        <v>16</v>
      </c>
      <c r="J372" t="s">
        <v>17</v>
      </c>
      <c r="K372" t="s">
        <v>1569</v>
      </c>
      <c r="L372" t="s">
        <v>301</v>
      </c>
      <c r="M372" t="s">
        <v>1771</v>
      </c>
      <c r="N372" t="s">
        <v>1534</v>
      </c>
      <c r="P372" t="s">
        <v>1535</v>
      </c>
    </row>
    <row r="373" spans="1:16" x14ac:dyDescent="0.3">
      <c r="A373" t="s">
        <v>1527</v>
      </c>
      <c r="B373" t="s">
        <v>2346</v>
      </c>
      <c r="C373" t="s">
        <v>2347</v>
      </c>
      <c r="D373" t="s">
        <v>2348</v>
      </c>
      <c r="E373" t="s">
        <v>935</v>
      </c>
      <c r="F373" t="s">
        <v>936</v>
      </c>
      <c r="G373" t="s">
        <v>937</v>
      </c>
      <c r="H373" t="s">
        <v>1637</v>
      </c>
      <c r="I373" t="s">
        <v>20</v>
      </c>
      <c r="J373" t="s">
        <v>17</v>
      </c>
      <c r="K373" t="s">
        <v>1632</v>
      </c>
      <c r="L373" t="s">
        <v>245</v>
      </c>
      <c r="M373" t="s">
        <v>2349</v>
      </c>
      <c r="N373" t="s">
        <v>1567</v>
      </c>
      <c r="P373" t="s">
        <v>1535</v>
      </c>
    </row>
    <row r="374" spans="1:16" x14ac:dyDescent="0.3">
      <c r="A374" t="s">
        <v>1527</v>
      </c>
      <c r="B374" t="s">
        <v>2739</v>
      </c>
      <c r="D374" t="s">
        <v>2350</v>
      </c>
      <c r="E374" t="s">
        <v>2740</v>
      </c>
      <c r="F374" t="s">
        <v>938</v>
      </c>
      <c r="G374" t="s">
        <v>939</v>
      </c>
      <c r="H374" t="s">
        <v>1531</v>
      </c>
      <c r="I374" t="s">
        <v>16</v>
      </c>
      <c r="J374" t="s">
        <v>17</v>
      </c>
      <c r="K374" t="s">
        <v>1532</v>
      </c>
      <c r="L374" t="s">
        <v>476</v>
      </c>
      <c r="M374" t="s">
        <v>2351</v>
      </c>
      <c r="N374" t="s">
        <v>1534</v>
      </c>
      <c r="O374" t="s">
        <v>24</v>
      </c>
      <c r="P374" t="s">
        <v>1535</v>
      </c>
    </row>
    <row r="375" spans="1:16" x14ac:dyDescent="0.3">
      <c r="A375" t="s">
        <v>1527</v>
      </c>
      <c r="B375" t="s">
        <v>2732</v>
      </c>
      <c r="D375" t="s">
        <v>2352</v>
      </c>
      <c r="E375" t="s">
        <v>940</v>
      </c>
      <c r="F375" t="s">
        <v>941</v>
      </c>
      <c r="G375" t="s">
        <v>942</v>
      </c>
      <c r="H375" t="s">
        <v>1531</v>
      </c>
      <c r="I375" t="s">
        <v>16</v>
      </c>
      <c r="J375" t="s">
        <v>17</v>
      </c>
      <c r="K375" t="s">
        <v>1569</v>
      </c>
      <c r="L375" t="s">
        <v>301</v>
      </c>
      <c r="M375" t="s">
        <v>2353</v>
      </c>
      <c r="N375" t="s">
        <v>1534</v>
      </c>
      <c r="O375" t="s">
        <v>24</v>
      </c>
      <c r="P375" t="s">
        <v>1535</v>
      </c>
    </row>
    <row r="376" spans="1:16" x14ac:dyDescent="0.3">
      <c r="A376" t="s">
        <v>1527</v>
      </c>
      <c r="B376" t="s">
        <v>2732</v>
      </c>
      <c r="D376" t="s">
        <v>2354</v>
      </c>
      <c r="E376" t="s">
        <v>1286</v>
      </c>
      <c r="F376" t="s">
        <v>1287</v>
      </c>
      <c r="G376" t="s">
        <v>1288</v>
      </c>
      <c r="H376" t="s">
        <v>1693</v>
      </c>
      <c r="I376" t="s">
        <v>16</v>
      </c>
      <c r="J376" t="s">
        <v>17</v>
      </c>
      <c r="K376" t="s">
        <v>1569</v>
      </c>
      <c r="L376" t="s">
        <v>301</v>
      </c>
      <c r="M376" t="s">
        <v>2353</v>
      </c>
      <c r="N376" t="s">
        <v>1534</v>
      </c>
      <c r="O376" t="s">
        <v>24</v>
      </c>
      <c r="P376" t="s">
        <v>1535</v>
      </c>
    </row>
    <row r="377" spans="1:16" x14ac:dyDescent="0.3">
      <c r="A377" t="s">
        <v>1527</v>
      </c>
      <c r="B377" t="s">
        <v>2694</v>
      </c>
      <c r="D377" t="s">
        <v>2355</v>
      </c>
      <c r="E377" t="s">
        <v>943</v>
      </c>
      <c r="F377" t="s">
        <v>2356</v>
      </c>
      <c r="G377" t="s">
        <v>2357</v>
      </c>
      <c r="H377" t="s">
        <v>1531</v>
      </c>
      <c r="I377" t="s">
        <v>16</v>
      </c>
      <c r="J377" t="s">
        <v>17</v>
      </c>
      <c r="K377" t="s">
        <v>1569</v>
      </c>
      <c r="L377" t="s">
        <v>72</v>
      </c>
      <c r="M377" t="s">
        <v>1570</v>
      </c>
      <c r="N377" t="s">
        <v>1534</v>
      </c>
      <c r="O377" t="s">
        <v>1571</v>
      </c>
      <c r="P377" t="s">
        <v>1535</v>
      </c>
    </row>
    <row r="378" spans="1:16" x14ac:dyDescent="0.3">
      <c r="A378" t="s">
        <v>1527</v>
      </c>
      <c r="D378" t="s">
        <v>2741</v>
      </c>
      <c r="E378" t="s">
        <v>2742</v>
      </c>
      <c r="F378" t="s">
        <v>2743</v>
      </c>
      <c r="G378" t="s">
        <v>2744</v>
      </c>
      <c r="H378" t="s">
        <v>1531</v>
      </c>
      <c r="I378" t="s">
        <v>16</v>
      </c>
      <c r="J378" t="s">
        <v>18</v>
      </c>
      <c r="K378" t="s">
        <v>2202</v>
      </c>
      <c r="M378" t="s">
        <v>1869</v>
      </c>
      <c r="N378" t="s">
        <v>1534</v>
      </c>
      <c r="O378" t="s">
        <v>2704</v>
      </c>
      <c r="P378" t="s">
        <v>1535</v>
      </c>
    </row>
    <row r="379" spans="1:16" x14ac:dyDescent="0.3">
      <c r="A379" t="s">
        <v>1527</v>
      </c>
      <c r="B379" t="s">
        <v>1576</v>
      </c>
      <c r="D379" t="s">
        <v>2358</v>
      </c>
      <c r="E379" t="s">
        <v>944</v>
      </c>
      <c r="F379" t="s">
        <v>2359</v>
      </c>
      <c r="G379" t="s">
        <v>2360</v>
      </c>
      <c r="H379" t="s">
        <v>1531</v>
      </c>
      <c r="I379" t="s">
        <v>16</v>
      </c>
      <c r="J379" t="s">
        <v>17</v>
      </c>
      <c r="K379" t="s">
        <v>1569</v>
      </c>
      <c r="L379" t="s">
        <v>72</v>
      </c>
      <c r="M379" t="s">
        <v>1570</v>
      </c>
      <c r="N379" t="s">
        <v>1534</v>
      </c>
      <c r="O379" t="s">
        <v>1571</v>
      </c>
      <c r="P379" t="s">
        <v>1535</v>
      </c>
    </row>
    <row r="380" spans="1:16" x14ac:dyDescent="0.3">
      <c r="A380" t="s">
        <v>1527</v>
      </c>
      <c r="B380" t="s">
        <v>2653</v>
      </c>
      <c r="D380" t="s">
        <v>2361</v>
      </c>
      <c r="E380" t="s">
        <v>945</v>
      </c>
      <c r="F380" t="s">
        <v>946</v>
      </c>
      <c r="G380" t="s">
        <v>947</v>
      </c>
      <c r="H380" t="s">
        <v>1531</v>
      </c>
      <c r="I380" t="s">
        <v>16</v>
      </c>
      <c r="J380" t="s">
        <v>17</v>
      </c>
      <c r="K380" t="s">
        <v>1569</v>
      </c>
      <c r="L380" t="s">
        <v>1386</v>
      </c>
      <c r="M380" t="s">
        <v>2362</v>
      </c>
      <c r="N380" t="s">
        <v>1534</v>
      </c>
      <c r="O380" t="s">
        <v>24</v>
      </c>
      <c r="P380" t="s">
        <v>1535</v>
      </c>
    </row>
    <row r="381" spans="1:16" x14ac:dyDescent="0.3">
      <c r="A381" t="s">
        <v>1527</v>
      </c>
      <c r="B381" t="s">
        <v>2653</v>
      </c>
      <c r="D381" t="s">
        <v>2363</v>
      </c>
      <c r="E381" t="s">
        <v>948</v>
      </c>
      <c r="F381" t="s">
        <v>949</v>
      </c>
      <c r="G381" t="s">
        <v>950</v>
      </c>
      <c r="H381" t="s">
        <v>1531</v>
      </c>
      <c r="I381" t="s">
        <v>16</v>
      </c>
      <c r="J381" t="s">
        <v>17</v>
      </c>
      <c r="K381" t="s">
        <v>1569</v>
      </c>
      <c r="L381" t="s">
        <v>1386</v>
      </c>
      <c r="M381" t="s">
        <v>2362</v>
      </c>
      <c r="N381" t="s">
        <v>1534</v>
      </c>
      <c r="P381" t="s">
        <v>1535</v>
      </c>
    </row>
    <row r="382" spans="1:16" x14ac:dyDescent="0.3">
      <c r="A382" t="s">
        <v>1527</v>
      </c>
      <c r="B382" t="s">
        <v>2653</v>
      </c>
      <c r="D382" t="s">
        <v>2364</v>
      </c>
      <c r="E382" t="s">
        <v>951</v>
      </c>
      <c r="F382" t="s">
        <v>952</v>
      </c>
      <c r="G382" t="s">
        <v>953</v>
      </c>
      <c r="H382" t="s">
        <v>1531</v>
      </c>
      <c r="I382" t="s">
        <v>16</v>
      </c>
      <c r="J382" t="s">
        <v>17</v>
      </c>
      <c r="K382" t="s">
        <v>1569</v>
      </c>
      <c r="L382" t="s">
        <v>1386</v>
      </c>
      <c r="M382" t="s">
        <v>2362</v>
      </c>
      <c r="N382" t="s">
        <v>1534</v>
      </c>
      <c r="P382" t="s">
        <v>1535</v>
      </c>
    </row>
    <row r="383" spans="1:16" x14ac:dyDescent="0.3">
      <c r="A383" t="s">
        <v>1527</v>
      </c>
      <c r="B383" t="s">
        <v>2656</v>
      </c>
      <c r="D383" t="s">
        <v>2365</v>
      </c>
      <c r="E383" t="s">
        <v>954</v>
      </c>
      <c r="F383" t="s">
        <v>955</v>
      </c>
      <c r="G383" t="s">
        <v>956</v>
      </c>
      <c r="H383" t="s">
        <v>1531</v>
      </c>
      <c r="I383" t="s">
        <v>16</v>
      </c>
      <c r="J383" t="s">
        <v>17</v>
      </c>
      <c r="K383" t="s">
        <v>1569</v>
      </c>
      <c r="L383" t="s">
        <v>1386</v>
      </c>
      <c r="M383" t="s">
        <v>2362</v>
      </c>
      <c r="N383" t="s">
        <v>1534</v>
      </c>
      <c r="O383" t="s">
        <v>208</v>
      </c>
      <c r="P383" t="s">
        <v>1535</v>
      </c>
    </row>
    <row r="384" spans="1:16" x14ac:dyDescent="0.3">
      <c r="A384" t="s">
        <v>1527</v>
      </c>
      <c r="B384" t="s">
        <v>2680</v>
      </c>
      <c r="D384" t="s">
        <v>2366</v>
      </c>
      <c r="E384" t="s">
        <v>957</v>
      </c>
      <c r="F384" t="s">
        <v>958</v>
      </c>
      <c r="G384" t="s">
        <v>959</v>
      </c>
      <c r="H384" t="s">
        <v>1531</v>
      </c>
      <c r="I384" t="s">
        <v>16</v>
      </c>
      <c r="J384" t="s">
        <v>17</v>
      </c>
      <c r="K384" t="s">
        <v>1559</v>
      </c>
      <c r="L384" t="s">
        <v>87</v>
      </c>
      <c r="M384" t="s">
        <v>2640</v>
      </c>
      <c r="N384" t="s">
        <v>1534</v>
      </c>
      <c r="O384" t="s">
        <v>88</v>
      </c>
      <c r="P384" t="s">
        <v>1535</v>
      </c>
    </row>
    <row r="385" spans="1:16" x14ac:dyDescent="0.3">
      <c r="A385" t="s">
        <v>1527</v>
      </c>
      <c r="D385" t="s">
        <v>2745</v>
      </c>
      <c r="E385" t="s">
        <v>2746</v>
      </c>
      <c r="F385" t="s">
        <v>2747</v>
      </c>
      <c r="G385" t="s">
        <v>2748</v>
      </c>
      <c r="H385" t="s">
        <v>1531</v>
      </c>
      <c r="I385" t="s">
        <v>16</v>
      </c>
      <c r="J385" t="s">
        <v>18</v>
      </c>
      <c r="K385" t="s">
        <v>1532</v>
      </c>
      <c r="L385" t="s">
        <v>841</v>
      </c>
      <c r="M385" t="s">
        <v>2749</v>
      </c>
      <c r="N385" t="s">
        <v>1534</v>
      </c>
      <c r="O385" t="s">
        <v>2750</v>
      </c>
      <c r="P385" t="s">
        <v>1535</v>
      </c>
    </row>
    <row r="386" spans="1:16" x14ac:dyDescent="0.3">
      <c r="A386" t="s">
        <v>1527</v>
      </c>
      <c r="D386" t="s">
        <v>2751</v>
      </c>
      <c r="E386" t="s">
        <v>2752</v>
      </c>
      <c r="F386" t="s">
        <v>2753</v>
      </c>
      <c r="G386" t="s">
        <v>2754</v>
      </c>
      <c r="H386" t="s">
        <v>1531</v>
      </c>
      <c r="I386" t="s">
        <v>16</v>
      </c>
      <c r="J386" t="s">
        <v>18</v>
      </c>
      <c r="K386" t="s">
        <v>1532</v>
      </c>
      <c r="L386" t="s">
        <v>841</v>
      </c>
      <c r="M386" t="s">
        <v>2749</v>
      </c>
      <c r="N386" t="s">
        <v>1534</v>
      </c>
      <c r="O386" t="s">
        <v>2750</v>
      </c>
      <c r="P386" t="s">
        <v>1535</v>
      </c>
    </row>
    <row r="387" spans="1:16" x14ac:dyDescent="0.3">
      <c r="A387" t="s">
        <v>1527</v>
      </c>
      <c r="D387" t="s">
        <v>2755</v>
      </c>
      <c r="E387" t="s">
        <v>2756</v>
      </c>
      <c r="F387" t="s">
        <v>2757</v>
      </c>
      <c r="G387" t="s">
        <v>2758</v>
      </c>
      <c r="H387" t="s">
        <v>1531</v>
      </c>
      <c r="I387" t="s">
        <v>16</v>
      </c>
      <c r="J387" t="s">
        <v>18</v>
      </c>
      <c r="K387" t="s">
        <v>1532</v>
      </c>
      <c r="L387" t="s">
        <v>841</v>
      </c>
      <c r="M387" t="s">
        <v>2749</v>
      </c>
      <c r="N387" t="s">
        <v>1534</v>
      </c>
      <c r="O387" t="s">
        <v>2750</v>
      </c>
      <c r="P387" t="s">
        <v>1535</v>
      </c>
    </row>
    <row r="388" spans="1:16" x14ac:dyDescent="0.3">
      <c r="A388" t="s">
        <v>1527</v>
      </c>
      <c r="D388" t="s">
        <v>2759</v>
      </c>
      <c r="E388" t="s">
        <v>2760</v>
      </c>
      <c r="F388" t="s">
        <v>2761</v>
      </c>
      <c r="G388" t="s">
        <v>2762</v>
      </c>
      <c r="H388" t="s">
        <v>1531</v>
      </c>
      <c r="I388" t="s">
        <v>16</v>
      </c>
      <c r="J388" t="s">
        <v>18</v>
      </c>
      <c r="K388" t="s">
        <v>1532</v>
      </c>
      <c r="L388" t="s">
        <v>841</v>
      </c>
      <c r="M388" t="s">
        <v>2749</v>
      </c>
      <c r="N388" t="s">
        <v>1534</v>
      </c>
      <c r="O388" t="s">
        <v>2750</v>
      </c>
      <c r="P388" t="s">
        <v>1535</v>
      </c>
    </row>
    <row r="389" spans="1:16" x14ac:dyDescent="0.3">
      <c r="A389" t="s">
        <v>1527</v>
      </c>
      <c r="D389" t="s">
        <v>2763</v>
      </c>
      <c r="E389" t="s">
        <v>2764</v>
      </c>
      <c r="F389" t="s">
        <v>2765</v>
      </c>
      <c r="G389" t="s">
        <v>2766</v>
      </c>
      <c r="H389" t="s">
        <v>1531</v>
      </c>
      <c r="I389" t="s">
        <v>16</v>
      </c>
      <c r="J389" t="s">
        <v>18</v>
      </c>
      <c r="K389" t="s">
        <v>1532</v>
      </c>
      <c r="L389" t="s">
        <v>841</v>
      </c>
      <c r="M389" t="s">
        <v>2749</v>
      </c>
      <c r="N389" t="s">
        <v>1534</v>
      </c>
      <c r="O389" t="s">
        <v>2750</v>
      </c>
      <c r="P389" t="s">
        <v>1535</v>
      </c>
    </row>
    <row r="390" spans="1:16" x14ac:dyDescent="0.3">
      <c r="A390" t="s">
        <v>1527</v>
      </c>
      <c r="B390" t="s">
        <v>2731</v>
      </c>
      <c r="D390" t="s">
        <v>2368</v>
      </c>
      <c r="E390" t="s">
        <v>960</v>
      </c>
      <c r="F390" t="s">
        <v>961</v>
      </c>
      <c r="G390" t="s">
        <v>962</v>
      </c>
      <c r="H390" t="s">
        <v>1531</v>
      </c>
      <c r="I390" t="s">
        <v>16</v>
      </c>
      <c r="J390" t="s">
        <v>17</v>
      </c>
      <c r="K390" t="s">
        <v>1532</v>
      </c>
      <c r="L390" t="s">
        <v>841</v>
      </c>
      <c r="M390" t="s">
        <v>2369</v>
      </c>
      <c r="N390" t="s">
        <v>1534</v>
      </c>
      <c r="O390" t="s">
        <v>162</v>
      </c>
      <c r="P390" t="s">
        <v>1535</v>
      </c>
    </row>
    <row r="391" spans="1:16" x14ac:dyDescent="0.3">
      <c r="A391" t="s">
        <v>1527</v>
      </c>
      <c r="B391" t="s">
        <v>2367</v>
      </c>
      <c r="D391" t="s">
        <v>2370</v>
      </c>
      <c r="E391" t="s">
        <v>963</v>
      </c>
      <c r="F391" t="s">
        <v>964</v>
      </c>
      <c r="G391" t="s">
        <v>965</v>
      </c>
      <c r="H391" t="s">
        <v>1531</v>
      </c>
      <c r="I391" t="s">
        <v>16</v>
      </c>
      <c r="J391" t="s">
        <v>18</v>
      </c>
      <c r="K391" t="s">
        <v>1532</v>
      </c>
      <c r="L391" t="s">
        <v>841</v>
      </c>
      <c r="M391" t="s">
        <v>2371</v>
      </c>
      <c r="N391" t="s">
        <v>1534</v>
      </c>
      <c r="O391" t="s">
        <v>162</v>
      </c>
      <c r="P391" t="s">
        <v>1535</v>
      </c>
    </row>
    <row r="392" spans="1:16" x14ac:dyDescent="0.3">
      <c r="A392" t="s">
        <v>1527</v>
      </c>
      <c r="B392" t="s">
        <v>2731</v>
      </c>
      <c r="D392" t="s">
        <v>2372</v>
      </c>
      <c r="E392" t="s">
        <v>966</v>
      </c>
      <c r="F392" t="s">
        <v>967</v>
      </c>
      <c r="G392" t="s">
        <v>968</v>
      </c>
      <c r="H392" t="s">
        <v>1531</v>
      </c>
      <c r="I392" t="s">
        <v>16</v>
      </c>
      <c r="J392" t="s">
        <v>17</v>
      </c>
      <c r="K392" t="s">
        <v>1532</v>
      </c>
      <c r="L392" t="s">
        <v>841</v>
      </c>
      <c r="M392" t="s">
        <v>2369</v>
      </c>
      <c r="N392" t="s">
        <v>1534</v>
      </c>
      <c r="O392" t="s">
        <v>23</v>
      </c>
      <c r="P392" t="s">
        <v>1535</v>
      </c>
    </row>
    <row r="393" spans="1:16" x14ac:dyDescent="0.3">
      <c r="A393" t="s">
        <v>1527</v>
      </c>
      <c r="B393" t="s">
        <v>1921</v>
      </c>
      <c r="D393" t="s">
        <v>2373</v>
      </c>
      <c r="E393" t="s">
        <v>969</v>
      </c>
      <c r="F393" t="s">
        <v>970</v>
      </c>
      <c r="G393" t="s">
        <v>971</v>
      </c>
      <c r="H393" t="s">
        <v>1531</v>
      </c>
      <c r="I393" t="s">
        <v>16</v>
      </c>
      <c r="J393" t="s">
        <v>18</v>
      </c>
      <c r="K393" t="s">
        <v>1532</v>
      </c>
      <c r="L393" t="s">
        <v>841</v>
      </c>
      <c r="M393" t="s">
        <v>1894</v>
      </c>
      <c r="N393" t="s">
        <v>1534</v>
      </c>
      <c r="O393" t="s">
        <v>24</v>
      </c>
      <c r="P393" t="s">
        <v>1535</v>
      </c>
    </row>
    <row r="394" spans="1:16" x14ac:dyDescent="0.3">
      <c r="A394" t="s">
        <v>1527</v>
      </c>
      <c r="B394" t="s">
        <v>1651</v>
      </c>
      <c r="C394" t="s">
        <v>2374</v>
      </c>
      <c r="D394" t="s">
        <v>2375</v>
      </c>
      <c r="E394" t="s">
        <v>972</v>
      </c>
      <c r="F394" t="s">
        <v>973</v>
      </c>
      <c r="G394" t="s">
        <v>974</v>
      </c>
      <c r="H394" t="s">
        <v>1531</v>
      </c>
      <c r="I394" t="s">
        <v>20</v>
      </c>
      <c r="J394" t="s">
        <v>18</v>
      </c>
      <c r="K394" t="s">
        <v>1559</v>
      </c>
      <c r="L394" t="s">
        <v>975</v>
      </c>
      <c r="M394" t="s">
        <v>2376</v>
      </c>
      <c r="N394" t="s">
        <v>1567</v>
      </c>
      <c r="P394" t="s">
        <v>1535</v>
      </c>
    </row>
    <row r="395" spans="1:16" x14ac:dyDescent="0.3">
      <c r="A395" t="s">
        <v>1527</v>
      </c>
      <c r="B395" t="s">
        <v>1651</v>
      </c>
      <c r="C395" t="s">
        <v>2377</v>
      </c>
      <c r="D395" t="s">
        <v>2378</v>
      </c>
      <c r="E395" t="s">
        <v>976</v>
      </c>
      <c r="F395" t="s">
        <v>977</v>
      </c>
      <c r="G395" t="s">
        <v>978</v>
      </c>
      <c r="H395" t="s">
        <v>1531</v>
      </c>
      <c r="I395" t="s">
        <v>20</v>
      </c>
      <c r="J395" t="s">
        <v>18</v>
      </c>
      <c r="K395" t="s">
        <v>1559</v>
      </c>
      <c r="L395" t="s">
        <v>975</v>
      </c>
      <c r="M395" t="s">
        <v>2376</v>
      </c>
      <c r="N395" t="s">
        <v>1567</v>
      </c>
      <c r="P395" t="s">
        <v>1535</v>
      </c>
    </row>
    <row r="396" spans="1:16" x14ac:dyDescent="0.3">
      <c r="A396" t="s">
        <v>1527</v>
      </c>
      <c r="B396" t="s">
        <v>1651</v>
      </c>
      <c r="C396" t="s">
        <v>2379</v>
      </c>
      <c r="D396" t="s">
        <v>2380</v>
      </c>
      <c r="E396" t="s">
        <v>979</v>
      </c>
      <c r="F396" t="s">
        <v>980</v>
      </c>
      <c r="G396" t="s">
        <v>981</v>
      </c>
      <c r="H396" t="s">
        <v>1531</v>
      </c>
      <c r="I396" t="s">
        <v>20</v>
      </c>
      <c r="J396" t="s">
        <v>18</v>
      </c>
      <c r="K396" t="s">
        <v>1559</v>
      </c>
      <c r="L396" t="s">
        <v>975</v>
      </c>
      <c r="M396" t="s">
        <v>2376</v>
      </c>
      <c r="N396" t="s">
        <v>1567</v>
      </c>
      <c r="P396" t="s">
        <v>1535</v>
      </c>
    </row>
    <row r="397" spans="1:16" x14ac:dyDescent="0.3">
      <c r="A397" t="s">
        <v>1527</v>
      </c>
      <c r="B397" t="s">
        <v>1651</v>
      </c>
      <c r="C397" t="s">
        <v>2381</v>
      </c>
      <c r="D397" t="s">
        <v>2382</v>
      </c>
      <c r="E397" t="s">
        <v>982</v>
      </c>
      <c r="F397" t="s">
        <v>983</v>
      </c>
      <c r="G397" t="s">
        <v>974</v>
      </c>
      <c r="H397" t="s">
        <v>1531</v>
      </c>
      <c r="I397" t="s">
        <v>20</v>
      </c>
      <c r="J397" t="s">
        <v>18</v>
      </c>
      <c r="K397" t="s">
        <v>1559</v>
      </c>
      <c r="L397" t="s">
        <v>975</v>
      </c>
      <c r="M397" t="s">
        <v>2383</v>
      </c>
      <c r="N397" t="s">
        <v>1567</v>
      </c>
      <c r="P397" t="s">
        <v>1535</v>
      </c>
    </row>
    <row r="398" spans="1:16" x14ac:dyDescent="0.3">
      <c r="A398" t="s">
        <v>1527</v>
      </c>
      <c r="B398" t="s">
        <v>1651</v>
      </c>
      <c r="C398" t="s">
        <v>2384</v>
      </c>
      <c r="D398" t="s">
        <v>2385</v>
      </c>
      <c r="E398" t="s">
        <v>984</v>
      </c>
      <c r="F398" t="s">
        <v>985</v>
      </c>
      <c r="G398" t="s">
        <v>986</v>
      </c>
      <c r="H398" t="s">
        <v>1531</v>
      </c>
      <c r="I398" t="s">
        <v>20</v>
      </c>
      <c r="J398" t="s">
        <v>18</v>
      </c>
      <c r="K398" t="s">
        <v>1559</v>
      </c>
      <c r="L398" t="s">
        <v>975</v>
      </c>
      <c r="M398" t="s">
        <v>2383</v>
      </c>
      <c r="N398" t="s">
        <v>1567</v>
      </c>
      <c r="P398" t="s">
        <v>1535</v>
      </c>
    </row>
    <row r="399" spans="1:16" x14ac:dyDescent="0.3">
      <c r="A399" t="s">
        <v>1527</v>
      </c>
      <c r="B399" t="s">
        <v>2327</v>
      </c>
      <c r="D399" t="s">
        <v>2386</v>
      </c>
      <c r="E399" t="s">
        <v>987</v>
      </c>
      <c r="F399" t="s">
        <v>988</v>
      </c>
      <c r="G399" t="s">
        <v>989</v>
      </c>
      <c r="H399" t="s">
        <v>1531</v>
      </c>
      <c r="I399" t="s">
        <v>16</v>
      </c>
      <c r="J399" t="s">
        <v>18</v>
      </c>
      <c r="K399" t="s">
        <v>1559</v>
      </c>
      <c r="L399" t="s">
        <v>975</v>
      </c>
      <c r="M399" t="s">
        <v>2387</v>
      </c>
      <c r="N399" t="s">
        <v>1567</v>
      </c>
      <c r="P399" t="s">
        <v>1535</v>
      </c>
    </row>
    <row r="400" spans="1:16" x14ac:dyDescent="0.3">
      <c r="A400" t="s">
        <v>1527</v>
      </c>
      <c r="B400" t="s">
        <v>2732</v>
      </c>
      <c r="D400" t="s">
        <v>2388</v>
      </c>
      <c r="E400" t="s">
        <v>990</v>
      </c>
      <c r="F400" t="s">
        <v>991</v>
      </c>
      <c r="G400" t="s">
        <v>992</v>
      </c>
      <c r="H400" t="s">
        <v>1531</v>
      </c>
      <c r="I400" t="s">
        <v>16</v>
      </c>
      <c r="J400" t="s">
        <v>17</v>
      </c>
      <c r="K400" t="s">
        <v>1569</v>
      </c>
      <c r="L400" t="s">
        <v>301</v>
      </c>
      <c r="M400" t="s">
        <v>2206</v>
      </c>
      <c r="N400" t="s">
        <v>1534</v>
      </c>
      <c r="O400" t="s">
        <v>742</v>
      </c>
      <c r="P400" t="s">
        <v>1535</v>
      </c>
    </row>
    <row r="401" spans="1:16" x14ac:dyDescent="0.3">
      <c r="A401" t="s">
        <v>1527</v>
      </c>
      <c r="B401" t="s">
        <v>2732</v>
      </c>
      <c r="D401" t="s">
        <v>2389</v>
      </c>
      <c r="E401" t="s">
        <v>993</v>
      </c>
      <c r="F401" t="s">
        <v>994</v>
      </c>
      <c r="G401" t="s">
        <v>995</v>
      </c>
      <c r="H401" t="s">
        <v>1531</v>
      </c>
      <c r="I401" t="s">
        <v>16</v>
      </c>
      <c r="J401" t="s">
        <v>17</v>
      </c>
      <c r="K401" t="s">
        <v>1569</v>
      </c>
      <c r="L401" t="s">
        <v>301</v>
      </c>
      <c r="M401" t="s">
        <v>2206</v>
      </c>
      <c r="N401" t="s">
        <v>1534</v>
      </c>
      <c r="O401" t="s">
        <v>742</v>
      </c>
      <c r="P401" t="s">
        <v>1535</v>
      </c>
    </row>
    <row r="402" spans="1:16" x14ac:dyDescent="0.3">
      <c r="A402" t="s">
        <v>1527</v>
      </c>
      <c r="B402" t="s">
        <v>2732</v>
      </c>
      <c r="D402" t="s">
        <v>2390</v>
      </c>
      <c r="E402" t="s">
        <v>996</v>
      </c>
      <c r="F402" t="s">
        <v>997</v>
      </c>
      <c r="G402" t="s">
        <v>998</v>
      </c>
      <c r="H402" t="s">
        <v>1531</v>
      </c>
      <c r="I402" t="s">
        <v>16</v>
      </c>
      <c r="J402" t="s">
        <v>17</v>
      </c>
      <c r="K402" t="s">
        <v>1569</v>
      </c>
      <c r="L402" t="s">
        <v>301</v>
      </c>
      <c r="M402" t="s">
        <v>2206</v>
      </c>
      <c r="O402" t="s">
        <v>742</v>
      </c>
      <c r="P402" t="s">
        <v>1535</v>
      </c>
    </row>
    <row r="403" spans="1:16" x14ac:dyDescent="0.3">
      <c r="A403" t="s">
        <v>1527</v>
      </c>
      <c r="B403" t="s">
        <v>2145</v>
      </c>
      <c r="D403" t="s">
        <v>2391</v>
      </c>
      <c r="E403" t="s">
        <v>999</v>
      </c>
      <c r="F403" t="s">
        <v>1000</v>
      </c>
      <c r="G403" t="s">
        <v>1001</v>
      </c>
      <c r="H403" t="s">
        <v>1531</v>
      </c>
      <c r="I403" t="s">
        <v>16</v>
      </c>
      <c r="J403" t="s">
        <v>17</v>
      </c>
      <c r="K403" t="s">
        <v>1569</v>
      </c>
      <c r="L403" t="s">
        <v>678</v>
      </c>
      <c r="M403" t="s">
        <v>2148</v>
      </c>
      <c r="N403" t="s">
        <v>1534</v>
      </c>
      <c r="O403" t="s">
        <v>24</v>
      </c>
      <c r="P403" t="s">
        <v>1535</v>
      </c>
    </row>
    <row r="404" spans="1:16" x14ac:dyDescent="0.3">
      <c r="A404" t="s">
        <v>1527</v>
      </c>
      <c r="B404" t="s">
        <v>2303</v>
      </c>
      <c r="D404" t="s">
        <v>2392</v>
      </c>
      <c r="E404" t="s">
        <v>1002</v>
      </c>
      <c r="F404" t="s">
        <v>1003</v>
      </c>
      <c r="G404" t="s">
        <v>1004</v>
      </c>
      <c r="H404" t="s">
        <v>1531</v>
      </c>
      <c r="I404" t="s">
        <v>16</v>
      </c>
      <c r="J404" t="s">
        <v>18</v>
      </c>
      <c r="K404" t="s">
        <v>1569</v>
      </c>
      <c r="L404" t="s">
        <v>678</v>
      </c>
      <c r="M404" t="s">
        <v>2148</v>
      </c>
      <c r="N404" t="s">
        <v>1534</v>
      </c>
      <c r="O404" t="s">
        <v>24</v>
      </c>
      <c r="P404" t="s">
        <v>1535</v>
      </c>
    </row>
    <row r="405" spans="1:16" x14ac:dyDescent="0.3">
      <c r="A405" t="s">
        <v>1527</v>
      </c>
      <c r="B405" t="s">
        <v>2656</v>
      </c>
      <c r="D405" t="s">
        <v>2393</v>
      </c>
      <c r="E405" t="s">
        <v>1005</v>
      </c>
      <c r="F405" t="s">
        <v>1006</v>
      </c>
      <c r="G405" t="s">
        <v>1007</v>
      </c>
      <c r="H405" t="s">
        <v>1531</v>
      </c>
      <c r="I405" t="s">
        <v>16</v>
      </c>
      <c r="J405" t="s">
        <v>17</v>
      </c>
      <c r="K405" t="s">
        <v>1569</v>
      </c>
      <c r="L405" t="s">
        <v>678</v>
      </c>
      <c r="M405" t="s">
        <v>2148</v>
      </c>
      <c r="N405" t="s">
        <v>1534</v>
      </c>
      <c r="O405" t="s">
        <v>24</v>
      </c>
      <c r="P405" t="s">
        <v>1535</v>
      </c>
    </row>
    <row r="406" spans="1:16" x14ac:dyDescent="0.3">
      <c r="A406" t="s">
        <v>1527</v>
      </c>
      <c r="B406" t="s">
        <v>2303</v>
      </c>
      <c r="D406" t="s">
        <v>2394</v>
      </c>
      <c r="E406" t="s">
        <v>1008</v>
      </c>
      <c r="F406" t="s">
        <v>1009</v>
      </c>
      <c r="G406" t="s">
        <v>1010</v>
      </c>
      <c r="H406" t="s">
        <v>1531</v>
      </c>
      <c r="I406" t="s">
        <v>16</v>
      </c>
      <c r="J406" t="s">
        <v>18</v>
      </c>
      <c r="K406" t="s">
        <v>1569</v>
      </c>
      <c r="L406" t="s">
        <v>678</v>
      </c>
      <c r="M406" t="s">
        <v>2148</v>
      </c>
      <c r="N406" t="s">
        <v>1534</v>
      </c>
      <c r="O406" t="s">
        <v>1011</v>
      </c>
      <c r="P406" t="s">
        <v>1535</v>
      </c>
    </row>
    <row r="407" spans="1:16" x14ac:dyDescent="0.3">
      <c r="A407" t="s">
        <v>1527</v>
      </c>
      <c r="B407" t="s">
        <v>2145</v>
      </c>
      <c r="D407" t="s">
        <v>2395</v>
      </c>
      <c r="E407" t="s">
        <v>1012</v>
      </c>
      <c r="F407" t="s">
        <v>1013</v>
      </c>
      <c r="G407" t="s">
        <v>1014</v>
      </c>
      <c r="H407" t="s">
        <v>1531</v>
      </c>
      <c r="I407" t="s">
        <v>16</v>
      </c>
      <c r="J407" t="s">
        <v>17</v>
      </c>
      <c r="K407" t="s">
        <v>1569</v>
      </c>
      <c r="L407" t="s">
        <v>678</v>
      </c>
      <c r="M407" t="s">
        <v>2148</v>
      </c>
      <c r="N407" t="s">
        <v>1534</v>
      </c>
      <c r="O407" t="s">
        <v>24</v>
      </c>
      <c r="P407" t="s">
        <v>1535</v>
      </c>
    </row>
    <row r="408" spans="1:16" x14ac:dyDescent="0.3">
      <c r="A408" t="s">
        <v>1527</v>
      </c>
      <c r="B408" t="s">
        <v>2303</v>
      </c>
      <c r="D408" t="s">
        <v>2396</v>
      </c>
      <c r="E408" t="s">
        <v>1015</v>
      </c>
      <c r="F408" t="s">
        <v>1016</v>
      </c>
      <c r="G408" t="s">
        <v>1017</v>
      </c>
      <c r="H408" t="s">
        <v>1531</v>
      </c>
      <c r="I408" t="s">
        <v>16</v>
      </c>
      <c r="J408" t="s">
        <v>18</v>
      </c>
      <c r="K408" t="s">
        <v>1569</v>
      </c>
      <c r="L408" t="s">
        <v>678</v>
      </c>
      <c r="M408" t="s">
        <v>2148</v>
      </c>
      <c r="N408" t="s">
        <v>1534</v>
      </c>
      <c r="O408" t="s">
        <v>24</v>
      </c>
      <c r="P408" t="s">
        <v>1535</v>
      </c>
    </row>
    <row r="409" spans="1:16" x14ac:dyDescent="0.3">
      <c r="A409" t="s">
        <v>1527</v>
      </c>
      <c r="B409" t="s">
        <v>1860</v>
      </c>
      <c r="D409" t="s">
        <v>2397</v>
      </c>
      <c r="E409" t="s">
        <v>1018</v>
      </c>
      <c r="F409" t="s">
        <v>2398</v>
      </c>
      <c r="G409" t="s">
        <v>2399</v>
      </c>
      <c r="H409" t="s">
        <v>1531</v>
      </c>
      <c r="I409" t="s">
        <v>16</v>
      </c>
      <c r="J409" t="s">
        <v>17</v>
      </c>
      <c r="K409" t="s">
        <v>1569</v>
      </c>
      <c r="L409" t="s">
        <v>72</v>
      </c>
      <c r="M409" t="s">
        <v>1570</v>
      </c>
      <c r="N409" t="s">
        <v>1534</v>
      </c>
      <c r="O409" t="s">
        <v>1571</v>
      </c>
      <c r="P409" t="s">
        <v>1535</v>
      </c>
    </row>
    <row r="410" spans="1:16" x14ac:dyDescent="0.3">
      <c r="A410" t="s">
        <v>1527</v>
      </c>
      <c r="B410" t="s">
        <v>1909</v>
      </c>
      <c r="C410" t="s">
        <v>2400</v>
      </c>
      <c r="D410" t="s">
        <v>2401</v>
      </c>
      <c r="E410" t="s">
        <v>1019</v>
      </c>
      <c r="F410" t="s">
        <v>1020</v>
      </c>
      <c r="G410" t="s">
        <v>1021</v>
      </c>
      <c r="H410" t="s">
        <v>1531</v>
      </c>
      <c r="I410" t="s">
        <v>20</v>
      </c>
      <c r="J410" t="s">
        <v>18</v>
      </c>
      <c r="K410" t="s">
        <v>1532</v>
      </c>
      <c r="L410" t="s">
        <v>399</v>
      </c>
      <c r="M410" t="s">
        <v>1869</v>
      </c>
      <c r="N410" t="s">
        <v>1534</v>
      </c>
      <c r="O410" t="s">
        <v>19</v>
      </c>
      <c r="P410" t="s">
        <v>1535</v>
      </c>
    </row>
    <row r="411" spans="1:16" x14ac:dyDescent="0.3">
      <c r="A411" t="s">
        <v>1527</v>
      </c>
      <c r="B411" t="s">
        <v>1909</v>
      </c>
      <c r="C411" t="s">
        <v>2402</v>
      </c>
      <c r="D411" t="s">
        <v>2403</v>
      </c>
      <c r="E411" t="s">
        <v>1022</v>
      </c>
      <c r="F411" t="s">
        <v>1023</v>
      </c>
      <c r="G411" t="s">
        <v>1024</v>
      </c>
      <c r="H411" t="s">
        <v>1531</v>
      </c>
      <c r="I411" t="s">
        <v>20</v>
      </c>
      <c r="J411" t="s">
        <v>18</v>
      </c>
      <c r="K411" t="s">
        <v>1532</v>
      </c>
      <c r="L411" t="s">
        <v>399</v>
      </c>
      <c r="M411" t="s">
        <v>1869</v>
      </c>
      <c r="N411" t="s">
        <v>1534</v>
      </c>
      <c r="O411" t="s">
        <v>19</v>
      </c>
      <c r="P411" t="s">
        <v>1535</v>
      </c>
    </row>
    <row r="412" spans="1:16" x14ac:dyDescent="0.3">
      <c r="A412" t="s">
        <v>1527</v>
      </c>
      <c r="B412" t="s">
        <v>2234</v>
      </c>
      <c r="C412" t="s">
        <v>2404</v>
      </c>
      <c r="D412" t="s">
        <v>2405</v>
      </c>
      <c r="E412" t="s">
        <v>1025</v>
      </c>
      <c r="F412" t="s">
        <v>1026</v>
      </c>
      <c r="G412" t="s">
        <v>1027</v>
      </c>
      <c r="H412" t="s">
        <v>1531</v>
      </c>
      <c r="I412" t="s">
        <v>20</v>
      </c>
      <c r="J412" t="s">
        <v>18</v>
      </c>
      <c r="K412" t="s">
        <v>1532</v>
      </c>
      <c r="L412" t="s">
        <v>399</v>
      </c>
      <c r="M412" t="s">
        <v>1894</v>
      </c>
      <c r="N412" t="s">
        <v>1534</v>
      </c>
      <c r="O412" t="s">
        <v>19</v>
      </c>
      <c r="P412" t="s">
        <v>1535</v>
      </c>
    </row>
    <row r="413" spans="1:16" x14ac:dyDescent="0.3">
      <c r="A413" t="s">
        <v>1527</v>
      </c>
      <c r="B413" t="s">
        <v>2234</v>
      </c>
      <c r="C413" t="s">
        <v>2406</v>
      </c>
      <c r="D413" t="s">
        <v>2407</v>
      </c>
      <c r="E413" t="s">
        <v>1028</v>
      </c>
      <c r="F413" t="s">
        <v>1029</v>
      </c>
      <c r="G413" t="s">
        <v>1030</v>
      </c>
      <c r="H413" t="s">
        <v>1531</v>
      </c>
      <c r="I413" t="s">
        <v>20</v>
      </c>
      <c r="J413" t="s">
        <v>18</v>
      </c>
      <c r="K413" t="s">
        <v>1532</v>
      </c>
      <c r="L413" t="s">
        <v>399</v>
      </c>
      <c r="M413" t="s">
        <v>1869</v>
      </c>
      <c r="N413" t="s">
        <v>1534</v>
      </c>
      <c r="O413" t="s">
        <v>19</v>
      </c>
      <c r="P413" t="s">
        <v>1535</v>
      </c>
    </row>
    <row r="414" spans="1:16" x14ac:dyDescent="0.3">
      <c r="A414" t="s">
        <v>1527</v>
      </c>
      <c r="B414" t="s">
        <v>2408</v>
      </c>
      <c r="C414" t="s">
        <v>2409</v>
      </c>
      <c r="D414" t="s">
        <v>2410</v>
      </c>
      <c r="E414" t="s">
        <v>1031</v>
      </c>
      <c r="F414" t="s">
        <v>1032</v>
      </c>
      <c r="G414" t="s">
        <v>1033</v>
      </c>
      <c r="H414" t="s">
        <v>1531</v>
      </c>
      <c r="I414" t="s">
        <v>20</v>
      </c>
      <c r="J414" t="s">
        <v>18</v>
      </c>
      <c r="K414" t="s">
        <v>1532</v>
      </c>
      <c r="L414" t="s">
        <v>399</v>
      </c>
      <c r="M414" t="s">
        <v>1869</v>
      </c>
      <c r="N414" t="s">
        <v>1534</v>
      </c>
      <c r="O414" t="s">
        <v>19</v>
      </c>
      <c r="P414" t="s">
        <v>1535</v>
      </c>
    </row>
    <row r="415" spans="1:16" x14ac:dyDescent="0.3">
      <c r="A415" t="s">
        <v>1527</v>
      </c>
      <c r="B415" t="s">
        <v>2411</v>
      </c>
      <c r="C415" t="s">
        <v>2412</v>
      </c>
      <c r="D415" t="s">
        <v>2413</v>
      </c>
      <c r="E415" t="s">
        <v>1034</v>
      </c>
      <c r="F415" t="s">
        <v>1035</v>
      </c>
      <c r="G415" t="s">
        <v>1036</v>
      </c>
      <c r="H415" t="s">
        <v>1531</v>
      </c>
      <c r="I415" t="s">
        <v>20</v>
      </c>
      <c r="J415" t="s">
        <v>18</v>
      </c>
      <c r="K415" t="s">
        <v>1532</v>
      </c>
      <c r="L415" t="s">
        <v>399</v>
      </c>
      <c r="M415" t="s">
        <v>1869</v>
      </c>
      <c r="N415" t="s">
        <v>1534</v>
      </c>
      <c r="O415" t="s">
        <v>19</v>
      </c>
      <c r="P415" t="s">
        <v>1535</v>
      </c>
    </row>
    <row r="416" spans="1:16" x14ac:dyDescent="0.3">
      <c r="A416" t="s">
        <v>1527</v>
      </c>
      <c r="B416" t="s">
        <v>1909</v>
      </c>
      <c r="C416" t="s">
        <v>2414</v>
      </c>
      <c r="D416" t="s">
        <v>2415</v>
      </c>
      <c r="E416" t="s">
        <v>1037</v>
      </c>
      <c r="F416" t="s">
        <v>1038</v>
      </c>
      <c r="G416" t="s">
        <v>1039</v>
      </c>
      <c r="H416" t="s">
        <v>1531</v>
      </c>
      <c r="I416" t="s">
        <v>20</v>
      </c>
      <c r="J416" t="s">
        <v>18</v>
      </c>
      <c r="K416" t="s">
        <v>1532</v>
      </c>
      <c r="L416" t="s">
        <v>399</v>
      </c>
      <c r="M416" t="s">
        <v>1894</v>
      </c>
      <c r="N416" t="s">
        <v>1534</v>
      </c>
      <c r="O416" t="s">
        <v>19</v>
      </c>
      <c r="P416" t="s">
        <v>1535</v>
      </c>
    </row>
    <row r="417" spans="1:16" x14ac:dyDescent="0.3">
      <c r="A417" t="s">
        <v>1527</v>
      </c>
      <c r="B417" t="s">
        <v>2411</v>
      </c>
      <c r="C417" t="s">
        <v>2416</v>
      </c>
      <c r="D417" t="s">
        <v>2417</v>
      </c>
      <c r="E417" t="s">
        <v>1040</v>
      </c>
      <c r="F417" t="s">
        <v>1041</v>
      </c>
      <c r="G417" t="s">
        <v>1042</v>
      </c>
      <c r="H417" t="s">
        <v>1531</v>
      </c>
      <c r="I417" t="s">
        <v>20</v>
      </c>
      <c r="J417" t="s">
        <v>18</v>
      </c>
      <c r="K417" t="s">
        <v>1532</v>
      </c>
      <c r="L417" t="s">
        <v>399</v>
      </c>
      <c r="M417" t="s">
        <v>1869</v>
      </c>
      <c r="N417" t="s">
        <v>1534</v>
      </c>
      <c r="O417" t="s">
        <v>19</v>
      </c>
      <c r="P417" t="s">
        <v>1535</v>
      </c>
    </row>
    <row r="418" spans="1:16" x14ac:dyDescent="0.3">
      <c r="A418" t="s">
        <v>1527</v>
      </c>
      <c r="B418" t="s">
        <v>2411</v>
      </c>
      <c r="C418" t="s">
        <v>2418</v>
      </c>
      <c r="D418" t="s">
        <v>2419</v>
      </c>
      <c r="E418" t="s">
        <v>1043</v>
      </c>
      <c r="F418" t="s">
        <v>1044</v>
      </c>
      <c r="G418" t="s">
        <v>1045</v>
      </c>
      <c r="H418" t="s">
        <v>1531</v>
      </c>
      <c r="I418" t="s">
        <v>20</v>
      </c>
      <c r="J418" t="s">
        <v>18</v>
      </c>
      <c r="K418" t="s">
        <v>1532</v>
      </c>
      <c r="L418" t="s">
        <v>399</v>
      </c>
      <c r="M418" t="s">
        <v>1869</v>
      </c>
      <c r="N418" t="s">
        <v>1534</v>
      </c>
      <c r="O418" t="s">
        <v>19</v>
      </c>
      <c r="P418" t="s">
        <v>1535</v>
      </c>
    </row>
    <row r="419" spans="1:16" x14ac:dyDescent="0.3">
      <c r="A419" t="s">
        <v>1527</v>
      </c>
      <c r="B419" t="s">
        <v>2411</v>
      </c>
      <c r="C419" t="s">
        <v>2420</v>
      </c>
      <c r="D419" t="s">
        <v>2421</v>
      </c>
      <c r="E419" t="s">
        <v>1046</v>
      </c>
      <c r="F419" t="s">
        <v>1047</v>
      </c>
      <c r="G419" t="s">
        <v>1048</v>
      </c>
      <c r="H419" t="s">
        <v>1531</v>
      </c>
      <c r="I419" t="s">
        <v>20</v>
      </c>
      <c r="J419" t="s">
        <v>18</v>
      </c>
      <c r="K419" t="s">
        <v>1532</v>
      </c>
      <c r="L419" t="s">
        <v>399</v>
      </c>
      <c r="M419" t="s">
        <v>1869</v>
      </c>
      <c r="N419" t="s">
        <v>1534</v>
      </c>
      <c r="O419" t="s">
        <v>19</v>
      </c>
      <c r="P419" t="s">
        <v>1535</v>
      </c>
    </row>
    <row r="420" spans="1:16" x14ac:dyDescent="0.3">
      <c r="A420" t="s">
        <v>1527</v>
      </c>
      <c r="B420" t="s">
        <v>2408</v>
      </c>
      <c r="C420" t="s">
        <v>2422</v>
      </c>
      <c r="D420" t="s">
        <v>2423</v>
      </c>
      <c r="E420" t="s">
        <v>1049</v>
      </c>
      <c r="F420" t="s">
        <v>1050</v>
      </c>
      <c r="G420" t="s">
        <v>1051</v>
      </c>
      <c r="H420" t="s">
        <v>1531</v>
      </c>
      <c r="I420" t="s">
        <v>20</v>
      </c>
      <c r="J420" t="s">
        <v>18</v>
      </c>
      <c r="K420" t="s">
        <v>1532</v>
      </c>
      <c r="L420" t="s">
        <v>399</v>
      </c>
      <c r="M420" t="s">
        <v>1869</v>
      </c>
      <c r="N420" t="s">
        <v>1534</v>
      </c>
      <c r="O420" t="s">
        <v>19</v>
      </c>
      <c r="P420" t="s">
        <v>1535</v>
      </c>
    </row>
    <row r="421" spans="1:16" x14ac:dyDescent="0.3">
      <c r="A421" t="s">
        <v>1527</v>
      </c>
      <c r="B421" t="s">
        <v>2706</v>
      </c>
      <c r="D421" t="s">
        <v>2424</v>
      </c>
      <c r="E421" t="s">
        <v>1052</v>
      </c>
      <c r="F421" t="s">
        <v>1053</v>
      </c>
      <c r="G421" t="s">
        <v>1054</v>
      </c>
      <c r="H421" t="s">
        <v>1531</v>
      </c>
      <c r="I421" t="s">
        <v>16</v>
      </c>
      <c r="J421" t="s">
        <v>17</v>
      </c>
      <c r="K421" t="s">
        <v>1532</v>
      </c>
      <c r="L421" t="s">
        <v>119</v>
      </c>
      <c r="M421" t="s">
        <v>2425</v>
      </c>
      <c r="N421" t="s">
        <v>1534</v>
      </c>
      <c r="O421" t="s">
        <v>24</v>
      </c>
      <c r="P421" t="s">
        <v>1535</v>
      </c>
    </row>
    <row r="422" spans="1:16" x14ac:dyDescent="0.3">
      <c r="A422" t="s">
        <v>1527</v>
      </c>
      <c r="B422" t="s">
        <v>2767</v>
      </c>
      <c r="C422" t="s">
        <v>2426</v>
      </c>
      <c r="D422" t="s">
        <v>2427</v>
      </c>
      <c r="E422" t="s">
        <v>1055</v>
      </c>
      <c r="F422" t="s">
        <v>1056</v>
      </c>
      <c r="G422" t="s">
        <v>1057</v>
      </c>
      <c r="H422" t="s">
        <v>1564</v>
      </c>
      <c r="I422" t="s">
        <v>20</v>
      </c>
      <c r="J422" t="s">
        <v>17</v>
      </c>
      <c r="K422" t="s">
        <v>1632</v>
      </c>
      <c r="L422" t="s">
        <v>245</v>
      </c>
      <c r="M422" t="s">
        <v>2428</v>
      </c>
      <c r="N422" t="s">
        <v>1567</v>
      </c>
      <c r="P422" t="s">
        <v>1535</v>
      </c>
    </row>
    <row r="423" spans="1:16" x14ac:dyDescent="0.3">
      <c r="A423" t="s">
        <v>1527</v>
      </c>
      <c r="B423" t="s">
        <v>1772</v>
      </c>
      <c r="C423" t="s">
        <v>2429</v>
      </c>
      <c r="D423" t="s">
        <v>2430</v>
      </c>
      <c r="E423" t="s">
        <v>1058</v>
      </c>
      <c r="F423" t="s">
        <v>1059</v>
      </c>
      <c r="G423" t="s">
        <v>1060</v>
      </c>
      <c r="H423" t="s">
        <v>1564</v>
      </c>
      <c r="I423" t="s">
        <v>20</v>
      </c>
      <c r="J423" t="s">
        <v>17</v>
      </c>
      <c r="K423" t="s">
        <v>1632</v>
      </c>
      <c r="L423" t="s">
        <v>245</v>
      </c>
      <c r="M423" t="s">
        <v>1851</v>
      </c>
      <c r="N423" t="s">
        <v>1567</v>
      </c>
      <c r="O423" t="s">
        <v>19</v>
      </c>
      <c r="P423" t="s">
        <v>1535</v>
      </c>
    </row>
    <row r="424" spans="1:16" x14ac:dyDescent="0.3">
      <c r="A424" t="s">
        <v>1527</v>
      </c>
      <c r="B424" t="s">
        <v>1772</v>
      </c>
      <c r="C424" t="s">
        <v>2431</v>
      </c>
      <c r="D424" t="s">
        <v>2432</v>
      </c>
      <c r="E424" t="s">
        <v>1061</v>
      </c>
      <c r="F424" t="s">
        <v>1062</v>
      </c>
      <c r="G424" t="s">
        <v>1063</v>
      </c>
      <c r="H424" t="s">
        <v>1564</v>
      </c>
      <c r="I424" t="s">
        <v>20</v>
      </c>
      <c r="J424" t="s">
        <v>17</v>
      </c>
      <c r="K424" t="s">
        <v>1632</v>
      </c>
      <c r="L424" t="s">
        <v>245</v>
      </c>
      <c r="M424" t="s">
        <v>1851</v>
      </c>
      <c r="N424" t="s">
        <v>1567</v>
      </c>
      <c r="O424" t="s">
        <v>19</v>
      </c>
      <c r="P424" t="s">
        <v>1535</v>
      </c>
    </row>
    <row r="425" spans="1:16" x14ac:dyDescent="0.3">
      <c r="A425" t="s">
        <v>1527</v>
      </c>
      <c r="B425" t="s">
        <v>2227</v>
      </c>
      <c r="C425" t="s">
        <v>2433</v>
      </c>
      <c r="D425" t="s">
        <v>2434</v>
      </c>
      <c r="E425" t="s">
        <v>1064</v>
      </c>
      <c r="F425" t="s">
        <v>1065</v>
      </c>
      <c r="G425" t="s">
        <v>1066</v>
      </c>
      <c r="H425" t="s">
        <v>1564</v>
      </c>
      <c r="I425" t="s">
        <v>20</v>
      </c>
      <c r="J425" t="s">
        <v>18</v>
      </c>
      <c r="K425" t="s">
        <v>1632</v>
      </c>
      <c r="L425" t="s">
        <v>245</v>
      </c>
      <c r="M425" t="s">
        <v>1851</v>
      </c>
      <c r="N425" t="s">
        <v>1567</v>
      </c>
      <c r="O425" t="s">
        <v>19</v>
      </c>
      <c r="P425" t="s">
        <v>1535</v>
      </c>
    </row>
    <row r="426" spans="1:16" x14ac:dyDescent="0.3">
      <c r="A426" t="s">
        <v>1527</v>
      </c>
      <c r="B426" t="s">
        <v>2227</v>
      </c>
      <c r="C426" t="s">
        <v>2435</v>
      </c>
      <c r="D426" t="s">
        <v>2436</v>
      </c>
      <c r="E426" t="s">
        <v>1067</v>
      </c>
      <c r="F426" t="s">
        <v>1068</v>
      </c>
      <c r="G426" t="s">
        <v>1069</v>
      </c>
      <c r="H426" t="s">
        <v>1564</v>
      </c>
      <c r="I426" t="s">
        <v>20</v>
      </c>
      <c r="J426" t="s">
        <v>18</v>
      </c>
      <c r="K426" t="s">
        <v>1632</v>
      </c>
      <c r="L426" t="s">
        <v>245</v>
      </c>
      <c r="M426" t="s">
        <v>2428</v>
      </c>
      <c r="N426" t="s">
        <v>1567</v>
      </c>
      <c r="P426" t="s">
        <v>1535</v>
      </c>
    </row>
    <row r="427" spans="1:16" x14ac:dyDescent="0.3">
      <c r="A427" t="s">
        <v>1527</v>
      </c>
      <c r="B427" t="s">
        <v>2227</v>
      </c>
      <c r="C427" t="s">
        <v>2437</v>
      </c>
      <c r="D427" t="s">
        <v>2438</v>
      </c>
      <c r="E427" t="s">
        <v>1070</v>
      </c>
      <c r="F427" t="s">
        <v>1071</v>
      </c>
      <c r="G427" t="s">
        <v>1072</v>
      </c>
      <c r="H427" t="s">
        <v>1564</v>
      </c>
      <c r="I427" t="s">
        <v>20</v>
      </c>
      <c r="J427" t="s">
        <v>18</v>
      </c>
      <c r="K427" t="s">
        <v>1632</v>
      </c>
      <c r="L427" t="s">
        <v>245</v>
      </c>
      <c r="M427" t="s">
        <v>2428</v>
      </c>
      <c r="N427" t="s">
        <v>1567</v>
      </c>
      <c r="P427" t="s">
        <v>1535</v>
      </c>
    </row>
    <row r="428" spans="1:16" x14ac:dyDescent="0.3">
      <c r="A428" t="s">
        <v>1527</v>
      </c>
      <c r="B428" t="s">
        <v>1772</v>
      </c>
      <c r="C428" t="s">
        <v>2439</v>
      </c>
      <c r="D428" t="s">
        <v>2440</v>
      </c>
      <c r="E428" t="s">
        <v>1073</v>
      </c>
      <c r="F428" t="s">
        <v>1074</v>
      </c>
      <c r="G428" t="s">
        <v>1057</v>
      </c>
      <c r="H428" t="s">
        <v>1564</v>
      </c>
      <c r="I428" t="s">
        <v>20</v>
      </c>
      <c r="J428" t="s">
        <v>17</v>
      </c>
      <c r="K428" t="s">
        <v>1632</v>
      </c>
      <c r="L428" t="s">
        <v>245</v>
      </c>
      <c r="M428" t="s">
        <v>2428</v>
      </c>
      <c r="N428" t="s">
        <v>1567</v>
      </c>
      <c r="P428" t="s">
        <v>1535</v>
      </c>
    </row>
    <row r="429" spans="1:16" x14ac:dyDescent="0.3">
      <c r="A429" t="s">
        <v>1527</v>
      </c>
      <c r="B429" t="s">
        <v>2227</v>
      </c>
      <c r="C429" t="s">
        <v>2441</v>
      </c>
      <c r="D429" t="s">
        <v>2442</v>
      </c>
      <c r="E429" t="s">
        <v>1075</v>
      </c>
      <c r="F429" t="s">
        <v>1076</v>
      </c>
      <c r="G429" t="s">
        <v>1077</v>
      </c>
      <c r="H429" t="s">
        <v>1564</v>
      </c>
      <c r="I429" t="s">
        <v>20</v>
      </c>
      <c r="J429" t="s">
        <v>18</v>
      </c>
      <c r="K429" t="s">
        <v>1632</v>
      </c>
      <c r="L429" t="s">
        <v>245</v>
      </c>
      <c r="M429" t="s">
        <v>2428</v>
      </c>
      <c r="N429" t="s">
        <v>1567</v>
      </c>
      <c r="P429" t="s">
        <v>1535</v>
      </c>
    </row>
    <row r="430" spans="1:16" x14ac:dyDescent="0.3">
      <c r="A430" t="s">
        <v>1527</v>
      </c>
      <c r="B430" t="s">
        <v>2768</v>
      </c>
      <c r="C430" t="s">
        <v>2443</v>
      </c>
      <c r="D430" t="s">
        <v>2444</v>
      </c>
      <c r="E430" t="s">
        <v>1078</v>
      </c>
      <c r="F430" t="s">
        <v>1079</v>
      </c>
      <c r="G430" t="s">
        <v>1080</v>
      </c>
      <c r="H430" t="s">
        <v>1531</v>
      </c>
      <c r="I430" t="s">
        <v>20</v>
      </c>
      <c r="J430" t="s">
        <v>17</v>
      </c>
      <c r="K430" t="s">
        <v>1532</v>
      </c>
      <c r="L430" t="s">
        <v>109</v>
      </c>
      <c r="M430" t="s">
        <v>1598</v>
      </c>
      <c r="O430" t="s">
        <v>24</v>
      </c>
      <c r="P430" t="s">
        <v>1535</v>
      </c>
    </row>
    <row r="431" spans="1:16" x14ac:dyDescent="0.3">
      <c r="A431" t="s">
        <v>1527</v>
      </c>
      <c r="B431" t="s">
        <v>2768</v>
      </c>
      <c r="C431" t="s">
        <v>2445</v>
      </c>
      <c r="D431" t="s">
        <v>2446</v>
      </c>
      <c r="E431" t="s">
        <v>1081</v>
      </c>
      <c r="F431" t="s">
        <v>2769</v>
      </c>
      <c r="G431" t="s">
        <v>2770</v>
      </c>
      <c r="H431" t="s">
        <v>1531</v>
      </c>
      <c r="I431" t="s">
        <v>20</v>
      </c>
      <c r="J431" t="s">
        <v>17</v>
      </c>
      <c r="K431" t="s">
        <v>1532</v>
      </c>
      <c r="L431" t="s">
        <v>109</v>
      </c>
      <c r="M431" t="s">
        <v>1598</v>
      </c>
      <c r="O431" t="s">
        <v>24</v>
      </c>
      <c r="P431" t="s">
        <v>1535</v>
      </c>
    </row>
    <row r="432" spans="1:16" x14ac:dyDescent="0.3">
      <c r="A432" t="s">
        <v>1527</v>
      </c>
      <c r="B432" t="s">
        <v>2768</v>
      </c>
      <c r="C432" t="s">
        <v>2447</v>
      </c>
      <c r="D432" t="s">
        <v>2448</v>
      </c>
      <c r="E432" t="s">
        <v>1084</v>
      </c>
      <c r="F432" t="s">
        <v>2771</v>
      </c>
      <c r="G432" t="s">
        <v>2772</v>
      </c>
      <c r="H432" t="s">
        <v>1531</v>
      </c>
      <c r="I432" t="s">
        <v>20</v>
      </c>
      <c r="J432" t="s">
        <v>17</v>
      </c>
      <c r="K432" t="s">
        <v>1532</v>
      </c>
      <c r="L432" t="s">
        <v>109</v>
      </c>
      <c r="M432" t="s">
        <v>1598</v>
      </c>
      <c r="O432" t="s">
        <v>24</v>
      </c>
      <c r="P432" t="s">
        <v>1535</v>
      </c>
    </row>
    <row r="433" spans="1:16" x14ac:dyDescent="0.3">
      <c r="A433" t="s">
        <v>1527</v>
      </c>
      <c r="B433" t="s">
        <v>2644</v>
      </c>
      <c r="C433" t="s">
        <v>2449</v>
      </c>
      <c r="D433" t="s">
        <v>2450</v>
      </c>
      <c r="E433" t="s">
        <v>1511</v>
      </c>
      <c r="F433" t="s">
        <v>1512</v>
      </c>
      <c r="G433" t="s">
        <v>1513</v>
      </c>
      <c r="H433" t="s">
        <v>1564</v>
      </c>
      <c r="I433" t="s">
        <v>20</v>
      </c>
      <c r="J433" t="s">
        <v>17</v>
      </c>
      <c r="K433" t="s">
        <v>1569</v>
      </c>
      <c r="L433" t="s">
        <v>39</v>
      </c>
      <c r="M433" t="s">
        <v>2451</v>
      </c>
      <c r="N433" t="s">
        <v>1567</v>
      </c>
      <c r="P433" t="s">
        <v>1535</v>
      </c>
    </row>
    <row r="434" spans="1:16" x14ac:dyDescent="0.3">
      <c r="A434" t="s">
        <v>1527</v>
      </c>
      <c r="B434" t="s">
        <v>2608</v>
      </c>
      <c r="C434" t="s">
        <v>2452</v>
      </c>
      <c r="D434" t="s">
        <v>2453</v>
      </c>
      <c r="E434" t="s">
        <v>2454</v>
      </c>
      <c r="F434" t="s">
        <v>2455</v>
      </c>
      <c r="G434" t="s">
        <v>2456</v>
      </c>
      <c r="H434" t="s">
        <v>1564</v>
      </c>
      <c r="I434" t="s">
        <v>20</v>
      </c>
      <c r="J434" t="s">
        <v>17</v>
      </c>
      <c r="K434" t="s">
        <v>1569</v>
      </c>
      <c r="L434" t="s">
        <v>39</v>
      </c>
      <c r="M434" t="s">
        <v>2451</v>
      </c>
      <c r="N434" t="s">
        <v>1567</v>
      </c>
      <c r="P434" t="s">
        <v>1535</v>
      </c>
    </row>
    <row r="435" spans="1:16" x14ac:dyDescent="0.3">
      <c r="A435" t="s">
        <v>1527</v>
      </c>
      <c r="B435" t="s">
        <v>1976</v>
      </c>
      <c r="D435" t="s">
        <v>2457</v>
      </c>
      <c r="E435" t="s">
        <v>1086</v>
      </c>
      <c r="F435" t="s">
        <v>2458</v>
      </c>
      <c r="G435" t="s">
        <v>2459</v>
      </c>
      <c r="H435" t="s">
        <v>1531</v>
      </c>
      <c r="I435" t="s">
        <v>16</v>
      </c>
      <c r="J435" t="s">
        <v>17</v>
      </c>
      <c r="K435" t="s">
        <v>1559</v>
      </c>
      <c r="L435" t="s">
        <v>72</v>
      </c>
      <c r="M435" t="s">
        <v>1570</v>
      </c>
      <c r="N435" t="s">
        <v>1534</v>
      </c>
      <c r="O435" t="s">
        <v>1571</v>
      </c>
      <c r="P435" t="s">
        <v>1535</v>
      </c>
    </row>
    <row r="436" spans="1:16" x14ac:dyDescent="0.3">
      <c r="A436" t="s">
        <v>1527</v>
      </c>
      <c r="E436" t="s">
        <v>1087</v>
      </c>
      <c r="F436" t="s">
        <v>1088</v>
      </c>
      <c r="G436" t="s">
        <v>1089</v>
      </c>
      <c r="H436" t="s">
        <v>1637</v>
      </c>
      <c r="I436" t="s">
        <v>20</v>
      </c>
      <c r="J436" t="s">
        <v>17</v>
      </c>
      <c r="K436" t="s">
        <v>2202</v>
      </c>
      <c r="L436" t="s">
        <v>1090</v>
      </c>
      <c r="M436" t="s">
        <v>2460</v>
      </c>
      <c r="N436" t="s">
        <v>1567</v>
      </c>
      <c r="P436" t="s">
        <v>1535</v>
      </c>
    </row>
    <row r="437" spans="1:16" x14ac:dyDescent="0.3">
      <c r="A437" t="s">
        <v>1527</v>
      </c>
      <c r="B437" t="s">
        <v>2461</v>
      </c>
      <c r="C437" t="s">
        <v>2462</v>
      </c>
      <c r="D437" t="s">
        <v>2463</v>
      </c>
      <c r="E437" t="s">
        <v>1091</v>
      </c>
      <c r="F437" t="s">
        <v>1092</v>
      </c>
      <c r="G437" t="s">
        <v>1093</v>
      </c>
      <c r="H437" t="s">
        <v>1637</v>
      </c>
      <c r="I437" t="s">
        <v>20</v>
      </c>
      <c r="J437" t="s">
        <v>17</v>
      </c>
      <c r="K437" t="s">
        <v>1559</v>
      </c>
      <c r="L437" t="s">
        <v>72</v>
      </c>
      <c r="M437" t="s">
        <v>2464</v>
      </c>
      <c r="N437" t="s">
        <v>1567</v>
      </c>
      <c r="P437" t="s">
        <v>1535</v>
      </c>
    </row>
    <row r="438" spans="1:16" x14ac:dyDescent="0.3">
      <c r="A438" t="s">
        <v>1527</v>
      </c>
      <c r="B438" t="s">
        <v>2465</v>
      </c>
      <c r="D438" t="s">
        <v>2466</v>
      </c>
      <c r="E438" t="s">
        <v>1094</v>
      </c>
      <c r="F438" t="s">
        <v>1095</v>
      </c>
      <c r="G438" t="s">
        <v>1096</v>
      </c>
      <c r="H438" t="s">
        <v>1564</v>
      </c>
      <c r="I438" t="s">
        <v>16</v>
      </c>
      <c r="J438" t="s">
        <v>17</v>
      </c>
      <c r="K438" t="s">
        <v>2219</v>
      </c>
      <c r="L438" t="s">
        <v>1090</v>
      </c>
      <c r="M438" t="s">
        <v>2467</v>
      </c>
      <c r="N438" t="s">
        <v>1534</v>
      </c>
      <c r="O438" t="s">
        <v>21</v>
      </c>
      <c r="P438" t="s">
        <v>1535</v>
      </c>
    </row>
    <row r="439" spans="1:16" x14ac:dyDescent="0.3">
      <c r="A439" t="s">
        <v>1527</v>
      </c>
      <c r="B439" t="s">
        <v>1576</v>
      </c>
      <c r="D439" t="s">
        <v>2468</v>
      </c>
      <c r="E439" t="s">
        <v>1097</v>
      </c>
      <c r="F439" t="s">
        <v>2469</v>
      </c>
      <c r="G439" t="s">
        <v>2470</v>
      </c>
      <c r="H439" t="s">
        <v>1531</v>
      </c>
      <c r="I439" t="s">
        <v>16</v>
      </c>
      <c r="J439" t="s">
        <v>17</v>
      </c>
      <c r="K439" t="s">
        <v>1569</v>
      </c>
      <c r="L439" t="s">
        <v>72</v>
      </c>
      <c r="M439" t="s">
        <v>1570</v>
      </c>
      <c r="N439" t="s">
        <v>1534</v>
      </c>
      <c r="O439" t="s">
        <v>1571</v>
      </c>
      <c r="P439" t="s">
        <v>1535</v>
      </c>
    </row>
    <row r="440" spans="1:16" x14ac:dyDescent="0.3">
      <c r="A440" t="s">
        <v>1527</v>
      </c>
      <c r="B440" t="s">
        <v>1629</v>
      </c>
      <c r="C440" t="s">
        <v>2471</v>
      </c>
      <c r="D440" t="s">
        <v>2472</v>
      </c>
      <c r="E440" t="s">
        <v>1098</v>
      </c>
      <c r="F440" t="s">
        <v>2473</v>
      </c>
      <c r="G440" t="s">
        <v>2474</v>
      </c>
      <c r="H440" t="s">
        <v>1531</v>
      </c>
      <c r="I440" t="s">
        <v>20</v>
      </c>
      <c r="J440" t="s">
        <v>17</v>
      </c>
      <c r="K440" t="s">
        <v>1632</v>
      </c>
      <c r="L440" t="s">
        <v>245</v>
      </c>
      <c r="M440" t="s">
        <v>2475</v>
      </c>
      <c r="N440" t="s">
        <v>1567</v>
      </c>
      <c r="P440" t="s">
        <v>1535</v>
      </c>
    </row>
    <row r="441" spans="1:16" x14ac:dyDescent="0.3">
      <c r="A441" t="s">
        <v>1527</v>
      </c>
      <c r="B441" t="s">
        <v>2773</v>
      </c>
      <c r="C441" t="s">
        <v>2476</v>
      </c>
      <c r="D441" t="s">
        <v>2477</v>
      </c>
      <c r="E441" t="s">
        <v>1099</v>
      </c>
      <c r="F441" t="s">
        <v>1100</v>
      </c>
      <c r="G441" t="s">
        <v>1101</v>
      </c>
      <c r="H441" t="s">
        <v>1531</v>
      </c>
      <c r="I441" t="s">
        <v>20</v>
      </c>
      <c r="J441" t="s">
        <v>17</v>
      </c>
      <c r="K441" t="s">
        <v>1632</v>
      </c>
      <c r="L441" t="s">
        <v>245</v>
      </c>
      <c r="M441" t="s">
        <v>2475</v>
      </c>
      <c r="N441" t="s">
        <v>1567</v>
      </c>
      <c r="P441" t="s">
        <v>1535</v>
      </c>
    </row>
    <row r="442" spans="1:16" x14ac:dyDescent="0.3">
      <c r="A442" t="s">
        <v>1527</v>
      </c>
      <c r="B442" t="s">
        <v>2774</v>
      </c>
      <c r="C442" t="s">
        <v>2478</v>
      </c>
      <c r="D442" t="s">
        <v>2479</v>
      </c>
      <c r="E442" t="s">
        <v>1102</v>
      </c>
      <c r="F442" t="s">
        <v>1103</v>
      </c>
      <c r="G442" t="s">
        <v>1104</v>
      </c>
      <c r="H442" t="s">
        <v>1531</v>
      </c>
      <c r="I442" t="s">
        <v>20</v>
      </c>
      <c r="J442" t="s">
        <v>17</v>
      </c>
      <c r="K442" t="s">
        <v>1632</v>
      </c>
      <c r="L442" t="s">
        <v>245</v>
      </c>
      <c r="M442" t="s">
        <v>2475</v>
      </c>
      <c r="N442" t="s">
        <v>1567</v>
      </c>
      <c r="P442" t="s">
        <v>1535</v>
      </c>
    </row>
    <row r="443" spans="1:16" x14ac:dyDescent="0.3">
      <c r="A443" t="s">
        <v>1527</v>
      </c>
      <c r="B443" t="s">
        <v>2773</v>
      </c>
      <c r="C443" t="s">
        <v>2480</v>
      </c>
      <c r="D443" t="s">
        <v>2481</v>
      </c>
      <c r="E443" t="s">
        <v>1105</v>
      </c>
      <c r="F443" t="s">
        <v>1106</v>
      </c>
      <c r="G443" t="s">
        <v>1107</v>
      </c>
      <c r="H443" t="s">
        <v>1531</v>
      </c>
      <c r="I443" t="s">
        <v>20</v>
      </c>
      <c r="J443" t="s">
        <v>17</v>
      </c>
      <c r="K443" t="s">
        <v>1632</v>
      </c>
      <c r="L443" t="s">
        <v>245</v>
      </c>
      <c r="M443" t="s">
        <v>2475</v>
      </c>
      <c r="N443" t="s">
        <v>1567</v>
      </c>
      <c r="P443" t="s">
        <v>1535</v>
      </c>
    </row>
    <row r="444" spans="1:16" x14ac:dyDescent="0.3">
      <c r="A444" t="s">
        <v>1527</v>
      </c>
      <c r="B444" t="s">
        <v>2773</v>
      </c>
      <c r="C444" t="s">
        <v>2482</v>
      </c>
      <c r="D444" t="s">
        <v>2483</v>
      </c>
      <c r="E444" t="s">
        <v>1108</v>
      </c>
      <c r="F444" t="s">
        <v>1109</v>
      </c>
      <c r="G444" t="s">
        <v>1110</v>
      </c>
      <c r="H444" t="s">
        <v>1531</v>
      </c>
      <c r="I444" t="s">
        <v>20</v>
      </c>
      <c r="J444" t="s">
        <v>17</v>
      </c>
      <c r="K444" t="s">
        <v>1632</v>
      </c>
      <c r="L444" t="s">
        <v>245</v>
      </c>
      <c r="M444" t="s">
        <v>2475</v>
      </c>
      <c r="N444" t="s">
        <v>1567</v>
      </c>
      <c r="P444" t="s">
        <v>1535</v>
      </c>
    </row>
    <row r="445" spans="1:16" x14ac:dyDescent="0.3">
      <c r="A445" t="s">
        <v>1527</v>
      </c>
      <c r="B445" t="s">
        <v>2775</v>
      </c>
      <c r="C445" t="s">
        <v>2484</v>
      </c>
      <c r="D445" t="s">
        <v>2485</v>
      </c>
      <c r="E445" t="s">
        <v>1111</v>
      </c>
      <c r="F445" t="s">
        <v>1112</v>
      </c>
      <c r="G445" t="s">
        <v>1113</v>
      </c>
      <c r="H445" t="s">
        <v>1531</v>
      </c>
      <c r="I445" t="s">
        <v>20</v>
      </c>
      <c r="J445" t="s">
        <v>17</v>
      </c>
      <c r="K445" t="s">
        <v>1632</v>
      </c>
      <c r="L445" t="s">
        <v>245</v>
      </c>
      <c r="M445" t="s">
        <v>2475</v>
      </c>
      <c r="N445" t="s">
        <v>1567</v>
      </c>
      <c r="P445" t="s">
        <v>1535</v>
      </c>
    </row>
    <row r="446" spans="1:16" x14ac:dyDescent="0.3">
      <c r="A446" t="s">
        <v>1527</v>
      </c>
      <c r="B446" t="s">
        <v>2773</v>
      </c>
      <c r="C446" t="s">
        <v>2486</v>
      </c>
      <c r="D446" t="s">
        <v>2487</v>
      </c>
      <c r="E446" t="s">
        <v>1114</v>
      </c>
      <c r="F446" t="s">
        <v>1115</v>
      </c>
      <c r="G446" t="s">
        <v>1116</v>
      </c>
      <c r="H446" t="s">
        <v>1531</v>
      </c>
      <c r="I446" t="s">
        <v>20</v>
      </c>
      <c r="J446" t="s">
        <v>17</v>
      </c>
      <c r="K446" t="s">
        <v>1632</v>
      </c>
      <c r="L446" t="s">
        <v>245</v>
      </c>
      <c r="M446" t="s">
        <v>2475</v>
      </c>
      <c r="N446" t="s">
        <v>1567</v>
      </c>
      <c r="P446" t="s">
        <v>1535</v>
      </c>
    </row>
    <row r="447" spans="1:16" x14ac:dyDescent="0.3">
      <c r="A447" t="s">
        <v>1527</v>
      </c>
      <c r="B447" t="s">
        <v>1629</v>
      </c>
      <c r="C447" t="s">
        <v>2488</v>
      </c>
      <c r="D447" t="s">
        <v>2489</v>
      </c>
      <c r="E447" t="s">
        <v>1117</v>
      </c>
      <c r="F447" t="s">
        <v>2490</v>
      </c>
      <c r="G447" t="s">
        <v>2491</v>
      </c>
      <c r="H447" t="s">
        <v>1531</v>
      </c>
      <c r="I447" t="s">
        <v>20</v>
      </c>
      <c r="J447" t="s">
        <v>17</v>
      </c>
      <c r="K447" t="s">
        <v>1632</v>
      </c>
      <c r="L447" t="s">
        <v>245</v>
      </c>
      <c r="M447" t="s">
        <v>2475</v>
      </c>
      <c r="N447" t="s">
        <v>1567</v>
      </c>
      <c r="P447" t="s">
        <v>1535</v>
      </c>
    </row>
    <row r="448" spans="1:16" x14ac:dyDescent="0.3">
      <c r="A448" t="s">
        <v>1527</v>
      </c>
      <c r="B448" t="s">
        <v>2774</v>
      </c>
      <c r="C448" t="s">
        <v>2492</v>
      </c>
      <c r="D448" t="s">
        <v>2493</v>
      </c>
      <c r="E448" t="s">
        <v>1118</v>
      </c>
      <c r="F448" t="s">
        <v>1119</v>
      </c>
      <c r="G448" t="s">
        <v>1120</v>
      </c>
      <c r="H448" t="s">
        <v>1531</v>
      </c>
      <c r="I448" t="s">
        <v>20</v>
      </c>
      <c r="J448" t="s">
        <v>17</v>
      </c>
      <c r="K448" t="s">
        <v>1632</v>
      </c>
      <c r="L448" t="s">
        <v>245</v>
      </c>
      <c r="M448" t="s">
        <v>2475</v>
      </c>
      <c r="N448" t="s">
        <v>1567</v>
      </c>
      <c r="P448" t="s">
        <v>1535</v>
      </c>
    </row>
    <row r="449" spans="1:16" x14ac:dyDescent="0.3">
      <c r="A449" t="s">
        <v>1527</v>
      </c>
      <c r="B449" t="s">
        <v>1629</v>
      </c>
      <c r="C449" t="s">
        <v>2494</v>
      </c>
      <c r="D449" t="s">
        <v>2495</v>
      </c>
      <c r="E449" t="s">
        <v>1121</v>
      </c>
      <c r="F449" t="s">
        <v>1122</v>
      </c>
      <c r="G449" t="s">
        <v>1123</v>
      </c>
      <c r="H449" t="s">
        <v>1531</v>
      </c>
      <c r="I449" t="s">
        <v>20</v>
      </c>
      <c r="J449" t="s">
        <v>17</v>
      </c>
      <c r="K449" t="s">
        <v>1632</v>
      </c>
      <c r="L449" t="s">
        <v>245</v>
      </c>
      <c r="M449" t="s">
        <v>2475</v>
      </c>
      <c r="N449" t="s">
        <v>1567</v>
      </c>
      <c r="P449" t="s">
        <v>1535</v>
      </c>
    </row>
    <row r="450" spans="1:16" x14ac:dyDescent="0.3">
      <c r="A450" t="s">
        <v>1527</v>
      </c>
      <c r="B450" t="s">
        <v>2496</v>
      </c>
      <c r="D450" t="s">
        <v>2497</v>
      </c>
      <c r="E450" t="s">
        <v>1124</v>
      </c>
      <c r="F450" t="s">
        <v>1125</v>
      </c>
      <c r="G450" t="s">
        <v>1126</v>
      </c>
      <c r="H450" t="s">
        <v>1531</v>
      </c>
      <c r="I450" t="s">
        <v>20</v>
      </c>
      <c r="J450" t="s">
        <v>18</v>
      </c>
      <c r="K450" t="s">
        <v>1632</v>
      </c>
      <c r="L450" t="s">
        <v>245</v>
      </c>
      <c r="M450" t="s">
        <v>2475</v>
      </c>
      <c r="N450" t="s">
        <v>1567</v>
      </c>
      <c r="P450" t="s">
        <v>1535</v>
      </c>
    </row>
    <row r="451" spans="1:16" x14ac:dyDescent="0.3">
      <c r="A451" t="s">
        <v>1527</v>
      </c>
      <c r="B451" t="s">
        <v>2498</v>
      </c>
      <c r="C451" t="s">
        <v>2499</v>
      </c>
      <c r="D451" t="s">
        <v>2500</v>
      </c>
      <c r="E451" t="s">
        <v>1127</v>
      </c>
      <c r="F451" t="s">
        <v>1439</v>
      </c>
      <c r="G451" t="s">
        <v>1440</v>
      </c>
      <c r="H451" t="s">
        <v>1564</v>
      </c>
      <c r="I451" t="s">
        <v>20</v>
      </c>
      <c r="J451" t="s">
        <v>17</v>
      </c>
      <c r="K451" t="s">
        <v>1569</v>
      </c>
      <c r="L451" t="s">
        <v>1128</v>
      </c>
      <c r="M451" t="s">
        <v>2501</v>
      </c>
      <c r="N451" t="s">
        <v>1567</v>
      </c>
      <c r="P451" t="s">
        <v>1535</v>
      </c>
    </row>
    <row r="452" spans="1:16" x14ac:dyDescent="0.3">
      <c r="A452" t="s">
        <v>1527</v>
      </c>
      <c r="B452" t="s">
        <v>2498</v>
      </c>
      <c r="C452" t="s">
        <v>2502</v>
      </c>
      <c r="D452" t="s">
        <v>2503</v>
      </c>
      <c r="E452" t="s">
        <v>1129</v>
      </c>
      <c r="F452" t="s">
        <v>1130</v>
      </c>
      <c r="G452" t="s">
        <v>1131</v>
      </c>
      <c r="H452" t="s">
        <v>1564</v>
      </c>
      <c r="I452" t="s">
        <v>20</v>
      </c>
      <c r="J452" t="s">
        <v>17</v>
      </c>
      <c r="K452" t="s">
        <v>1569</v>
      </c>
      <c r="L452" t="s">
        <v>1128</v>
      </c>
      <c r="M452" t="s">
        <v>2504</v>
      </c>
      <c r="N452" t="s">
        <v>1567</v>
      </c>
      <c r="P452" t="s">
        <v>1535</v>
      </c>
    </row>
    <row r="453" spans="1:16" x14ac:dyDescent="0.3">
      <c r="A453" t="s">
        <v>1527</v>
      </c>
      <c r="C453" t="s">
        <v>2776</v>
      </c>
      <c r="D453" t="s">
        <v>2777</v>
      </c>
      <c r="E453" t="s">
        <v>1289</v>
      </c>
      <c r="F453" t="s">
        <v>2778</v>
      </c>
      <c r="G453" t="s">
        <v>2779</v>
      </c>
      <c r="H453" t="s">
        <v>1564</v>
      </c>
      <c r="I453" t="s">
        <v>20</v>
      </c>
      <c r="J453" t="s">
        <v>18</v>
      </c>
      <c r="K453" t="s">
        <v>1532</v>
      </c>
      <c r="L453" t="s">
        <v>557</v>
      </c>
      <c r="M453" t="s">
        <v>2780</v>
      </c>
      <c r="N453" t="s">
        <v>1534</v>
      </c>
      <c r="O453" t="s">
        <v>1290</v>
      </c>
      <c r="P453" t="s">
        <v>1535</v>
      </c>
    </row>
    <row r="454" spans="1:16" x14ac:dyDescent="0.3">
      <c r="A454" t="s">
        <v>1527</v>
      </c>
      <c r="B454" t="s">
        <v>1651</v>
      </c>
      <c r="C454" t="s">
        <v>2505</v>
      </c>
      <c r="D454" t="s">
        <v>2506</v>
      </c>
      <c r="E454" t="s">
        <v>1289</v>
      </c>
      <c r="F454" t="s">
        <v>1426</v>
      </c>
      <c r="G454" t="s">
        <v>1427</v>
      </c>
      <c r="H454" t="s">
        <v>1564</v>
      </c>
      <c r="I454" t="s">
        <v>20</v>
      </c>
      <c r="J454" t="s">
        <v>18</v>
      </c>
      <c r="K454" t="s">
        <v>1569</v>
      </c>
      <c r="L454" t="s">
        <v>1128</v>
      </c>
      <c r="M454" t="s">
        <v>2507</v>
      </c>
      <c r="N454" t="s">
        <v>1534</v>
      </c>
      <c r="O454" t="s">
        <v>1290</v>
      </c>
      <c r="P454" t="s">
        <v>1535</v>
      </c>
    </row>
    <row r="455" spans="1:16" x14ac:dyDescent="0.3">
      <c r="A455" t="s">
        <v>1527</v>
      </c>
      <c r="B455" t="s">
        <v>1976</v>
      </c>
      <c r="D455" t="s">
        <v>2508</v>
      </c>
      <c r="E455" t="s">
        <v>1132</v>
      </c>
      <c r="F455" t="s">
        <v>2509</v>
      </c>
      <c r="G455" t="s">
        <v>2510</v>
      </c>
      <c r="H455" t="s">
        <v>1531</v>
      </c>
      <c r="I455" t="s">
        <v>16</v>
      </c>
      <c r="J455" t="s">
        <v>17</v>
      </c>
      <c r="K455" t="s">
        <v>1569</v>
      </c>
      <c r="L455" t="s">
        <v>72</v>
      </c>
      <c r="M455" t="s">
        <v>1570</v>
      </c>
      <c r="N455" t="s">
        <v>1534</v>
      </c>
      <c r="O455" t="s">
        <v>1571</v>
      </c>
      <c r="P455" t="s">
        <v>1535</v>
      </c>
    </row>
    <row r="456" spans="1:16" x14ac:dyDescent="0.3">
      <c r="A456" t="s">
        <v>1527</v>
      </c>
      <c r="B456" t="s">
        <v>2511</v>
      </c>
      <c r="D456" t="s">
        <v>2512</v>
      </c>
      <c r="E456" t="s">
        <v>1133</v>
      </c>
      <c r="F456" t="s">
        <v>1134</v>
      </c>
      <c r="G456" t="s">
        <v>1135</v>
      </c>
      <c r="H456" t="s">
        <v>1531</v>
      </c>
      <c r="I456" t="s">
        <v>16</v>
      </c>
      <c r="J456" t="s">
        <v>18</v>
      </c>
      <c r="K456" t="s">
        <v>1532</v>
      </c>
      <c r="L456" t="s">
        <v>39</v>
      </c>
      <c r="M456" t="s">
        <v>1533</v>
      </c>
      <c r="N456" t="s">
        <v>1534</v>
      </c>
      <c r="O456" t="s">
        <v>1136</v>
      </c>
      <c r="P456" t="s">
        <v>1535</v>
      </c>
    </row>
    <row r="457" spans="1:16" x14ac:dyDescent="0.3">
      <c r="A457" t="s">
        <v>1527</v>
      </c>
      <c r="B457" t="s">
        <v>2644</v>
      </c>
      <c r="D457" t="s">
        <v>2513</v>
      </c>
      <c r="E457" t="s">
        <v>1137</v>
      </c>
      <c r="F457" t="s">
        <v>1138</v>
      </c>
      <c r="G457" t="s">
        <v>1139</v>
      </c>
      <c r="H457" t="s">
        <v>1531</v>
      </c>
      <c r="I457" t="s">
        <v>16</v>
      </c>
      <c r="J457" t="s">
        <v>17</v>
      </c>
      <c r="K457" t="s">
        <v>1532</v>
      </c>
      <c r="L457" t="s">
        <v>39</v>
      </c>
      <c r="M457" t="s">
        <v>1533</v>
      </c>
      <c r="N457" t="s">
        <v>1534</v>
      </c>
      <c r="O457" t="s">
        <v>1136</v>
      </c>
      <c r="P457" t="s">
        <v>1535</v>
      </c>
    </row>
    <row r="458" spans="1:16" x14ac:dyDescent="0.3">
      <c r="A458" t="s">
        <v>1527</v>
      </c>
      <c r="B458" t="s">
        <v>1541</v>
      </c>
      <c r="D458" t="s">
        <v>2514</v>
      </c>
      <c r="E458" t="s">
        <v>1428</v>
      </c>
      <c r="F458" t="s">
        <v>1146</v>
      </c>
      <c r="G458" t="s">
        <v>1147</v>
      </c>
      <c r="H458" t="s">
        <v>1531</v>
      </c>
      <c r="I458" t="s">
        <v>16</v>
      </c>
      <c r="J458" t="s">
        <v>17</v>
      </c>
      <c r="K458" t="s">
        <v>1532</v>
      </c>
      <c r="L458" t="s">
        <v>119</v>
      </c>
      <c r="M458" t="s">
        <v>2515</v>
      </c>
      <c r="N458" t="s">
        <v>1534</v>
      </c>
      <c r="O458" t="s">
        <v>24</v>
      </c>
      <c r="P458" t="s">
        <v>1535</v>
      </c>
    </row>
    <row r="459" spans="1:16" x14ac:dyDescent="0.3">
      <c r="A459" t="s">
        <v>1527</v>
      </c>
      <c r="B459" t="s">
        <v>1550</v>
      </c>
      <c r="D459" t="s">
        <v>2516</v>
      </c>
      <c r="E459" t="s">
        <v>1429</v>
      </c>
      <c r="F459" t="s">
        <v>1148</v>
      </c>
      <c r="G459" t="s">
        <v>1149</v>
      </c>
      <c r="H459" t="s">
        <v>1531</v>
      </c>
      <c r="I459" t="s">
        <v>16</v>
      </c>
      <c r="J459" t="s">
        <v>17</v>
      </c>
      <c r="K459" t="s">
        <v>1532</v>
      </c>
      <c r="L459" t="s">
        <v>119</v>
      </c>
      <c r="M459" t="s">
        <v>2515</v>
      </c>
      <c r="N459" t="s">
        <v>1534</v>
      </c>
      <c r="O459" t="s">
        <v>24</v>
      </c>
      <c r="P459" t="s">
        <v>1535</v>
      </c>
    </row>
    <row r="460" spans="1:16" x14ac:dyDescent="0.3">
      <c r="A460" t="s">
        <v>1527</v>
      </c>
      <c r="B460" t="s">
        <v>1550</v>
      </c>
      <c r="D460" t="s">
        <v>2517</v>
      </c>
      <c r="E460" t="s">
        <v>1430</v>
      </c>
      <c r="F460" t="s">
        <v>1150</v>
      </c>
      <c r="G460" t="s">
        <v>1151</v>
      </c>
      <c r="H460" t="s">
        <v>1531</v>
      </c>
      <c r="I460" t="s">
        <v>16</v>
      </c>
      <c r="J460" t="s">
        <v>17</v>
      </c>
      <c r="K460" t="s">
        <v>1532</v>
      </c>
      <c r="L460" t="s">
        <v>119</v>
      </c>
      <c r="M460" t="s">
        <v>2515</v>
      </c>
      <c r="N460" t="s">
        <v>1534</v>
      </c>
      <c r="O460" t="s">
        <v>24</v>
      </c>
      <c r="P460" t="s">
        <v>1535</v>
      </c>
    </row>
    <row r="461" spans="1:16" x14ac:dyDescent="0.3">
      <c r="A461" t="s">
        <v>1527</v>
      </c>
      <c r="B461" t="s">
        <v>2781</v>
      </c>
      <c r="C461" t="s">
        <v>2518</v>
      </c>
      <c r="D461" t="s">
        <v>2519</v>
      </c>
      <c r="E461" t="s">
        <v>1152</v>
      </c>
      <c r="F461" t="s">
        <v>1153</v>
      </c>
      <c r="G461" t="s">
        <v>1154</v>
      </c>
      <c r="H461" t="s">
        <v>1637</v>
      </c>
      <c r="I461" t="s">
        <v>27</v>
      </c>
      <c r="J461" t="s">
        <v>18</v>
      </c>
      <c r="K461" t="s">
        <v>2219</v>
      </c>
      <c r="L461" t="s">
        <v>758</v>
      </c>
      <c r="M461" t="s">
        <v>2520</v>
      </c>
      <c r="N461" t="s">
        <v>1567</v>
      </c>
      <c r="P461" t="s">
        <v>1535</v>
      </c>
    </row>
    <row r="462" spans="1:16" x14ac:dyDescent="0.3">
      <c r="A462" t="s">
        <v>1527</v>
      </c>
      <c r="B462" t="s">
        <v>2781</v>
      </c>
      <c r="C462" t="s">
        <v>2521</v>
      </c>
      <c r="D462" t="s">
        <v>2522</v>
      </c>
      <c r="E462" t="s">
        <v>1155</v>
      </c>
      <c r="F462" t="s">
        <v>1156</v>
      </c>
      <c r="G462" t="s">
        <v>1157</v>
      </c>
      <c r="H462" t="s">
        <v>1637</v>
      </c>
      <c r="I462" t="s">
        <v>27</v>
      </c>
      <c r="J462" t="s">
        <v>18</v>
      </c>
      <c r="K462" t="s">
        <v>2219</v>
      </c>
      <c r="L462" t="s">
        <v>758</v>
      </c>
      <c r="M462" t="s">
        <v>2520</v>
      </c>
      <c r="N462" t="s">
        <v>1567</v>
      </c>
      <c r="P462" t="s">
        <v>1535</v>
      </c>
    </row>
    <row r="463" spans="1:16" x14ac:dyDescent="0.3">
      <c r="A463" t="s">
        <v>1527</v>
      </c>
      <c r="B463" t="s">
        <v>2781</v>
      </c>
      <c r="C463" t="s">
        <v>2523</v>
      </c>
      <c r="D463" t="s">
        <v>2524</v>
      </c>
      <c r="E463" t="s">
        <v>1158</v>
      </c>
      <c r="F463" t="s">
        <v>1159</v>
      </c>
      <c r="G463" t="s">
        <v>1160</v>
      </c>
      <c r="H463" t="s">
        <v>1637</v>
      </c>
      <c r="I463" t="s">
        <v>27</v>
      </c>
      <c r="J463" t="s">
        <v>18</v>
      </c>
      <c r="K463" t="s">
        <v>2219</v>
      </c>
      <c r="L463" t="s">
        <v>758</v>
      </c>
      <c r="M463" t="s">
        <v>2520</v>
      </c>
      <c r="N463" t="s">
        <v>1567</v>
      </c>
      <c r="P463" t="s">
        <v>1535</v>
      </c>
    </row>
    <row r="464" spans="1:16" x14ac:dyDescent="0.3">
      <c r="A464" t="s">
        <v>1527</v>
      </c>
      <c r="B464" t="s">
        <v>2781</v>
      </c>
      <c r="C464" t="s">
        <v>2525</v>
      </c>
      <c r="D464" t="s">
        <v>2526</v>
      </c>
      <c r="E464" t="s">
        <v>1161</v>
      </c>
      <c r="F464" t="s">
        <v>1162</v>
      </c>
      <c r="G464" t="s">
        <v>1163</v>
      </c>
      <c r="H464" t="s">
        <v>1637</v>
      </c>
      <c r="I464" t="s">
        <v>27</v>
      </c>
      <c r="J464" t="s">
        <v>18</v>
      </c>
      <c r="K464" t="s">
        <v>2219</v>
      </c>
      <c r="L464" t="s">
        <v>758</v>
      </c>
      <c r="M464" t="s">
        <v>2520</v>
      </c>
      <c r="N464" t="s">
        <v>1567</v>
      </c>
      <c r="P464" t="s">
        <v>1535</v>
      </c>
    </row>
    <row r="465" spans="1:16" x14ac:dyDescent="0.3">
      <c r="A465" t="s">
        <v>1527</v>
      </c>
      <c r="B465" t="s">
        <v>2781</v>
      </c>
      <c r="C465" t="s">
        <v>2527</v>
      </c>
      <c r="D465" t="s">
        <v>2528</v>
      </c>
      <c r="E465" t="s">
        <v>1164</v>
      </c>
      <c r="F465" t="s">
        <v>1165</v>
      </c>
      <c r="G465" t="s">
        <v>1166</v>
      </c>
      <c r="H465" t="s">
        <v>1637</v>
      </c>
      <c r="I465" t="s">
        <v>27</v>
      </c>
      <c r="J465" t="s">
        <v>18</v>
      </c>
      <c r="K465" t="s">
        <v>2219</v>
      </c>
      <c r="L465" t="s">
        <v>758</v>
      </c>
      <c r="M465" t="s">
        <v>2520</v>
      </c>
      <c r="N465" t="s">
        <v>1567</v>
      </c>
      <c r="P465" t="s">
        <v>1535</v>
      </c>
    </row>
    <row r="466" spans="1:16" x14ac:dyDescent="0.3">
      <c r="A466" t="s">
        <v>1527</v>
      </c>
      <c r="B466" t="s">
        <v>2781</v>
      </c>
      <c r="C466" t="s">
        <v>2529</v>
      </c>
      <c r="D466" t="s">
        <v>2530</v>
      </c>
      <c r="E466" t="s">
        <v>1167</v>
      </c>
      <c r="F466" t="s">
        <v>1168</v>
      </c>
      <c r="G466" t="s">
        <v>1169</v>
      </c>
      <c r="H466" t="s">
        <v>1637</v>
      </c>
      <c r="I466" t="s">
        <v>27</v>
      </c>
      <c r="J466" t="s">
        <v>18</v>
      </c>
      <c r="K466" t="s">
        <v>2219</v>
      </c>
      <c r="L466" t="s">
        <v>758</v>
      </c>
      <c r="M466" t="s">
        <v>2520</v>
      </c>
      <c r="N466" t="s">
        <v>1567</v>
      </c>
      <c r="P466" t="s">
        <v>1535</v>
      </c>
    </row>
    <row r="467" spans="1:16" x14ac:dyDescent="0.3">
      <c r="A467" t="s">
        <v>1527</v>
      </c>
      <c r="B467" t="s">
        <v>2781</v>
      </c>
      <c r="C467" t="s">
        <v>2531</v>
      </c>
      <c r="D467" t="s">
        <v>2532</v>
      </c>
      <c r="E467" t="s">
        <v>1170</v>
      </c>
      <c r="F467" t="s">
        <v>1171</v>
      </c>
      <c r="G467" t="s">
        <v>1172</v>
      </c>
      <c r="H467" t="s">
        <v>1637</v>
      </c>
      <c r="I467" t="s">
        <v>27</v>
      </c>
      <c r="J467" t="s">
        <v>18</v>
      </c>
      <c r="K467" t="s">
        <v>2219</v>
      </c>
      <c r="L467" t="s">
        <v>758</v>
      </c>
      <c r="M467" t="s">
        <v>2520</v>
      </c>
      <c r="N467" t="s">
        <v>1567</v>
      </c>
      <c r="P467" t="s">
        <v>1535</v>
      </c>
    </row>
    <row r="468" spans="1:16" x14ac:dyDescent="0.3">
      <c r="A468" t="s">
        <v>1527</v>
      </c>
      <c r="B468" t="s">
        <v>2781</v>
      </c>
      <c r="C468" t="s">
        <v>2533</v>
      </c>
      <c r="D468" t="s">
        <v>2534</v>
      </c>
      <c r="E468" t="s">
        <v>1173</v>
      </c>
      <c r="F468" t="s">
        <v>1174</v>
      </c>
      <c r="G468" t="s">
        <v>1175</v>
      </c>
      <c r="H468" t="s">
        <v>1637</v>
      </c>
      <c r="I468" t="s">
        <v>27</v>
      </c>
      <c r="J468" t="s">
        <v>18</v>
      </c>
      <c r="K468" t="s">
        <v>2219</v>
      </c>
      <c r="L468" t="s">
        <v>758</v>
      </c>
      <c r="M468" t="s">
        <v>2520</v>
      </c>
      <c r="N468" t="s">
        <v>1567</v>
      </c>
      <c r="P468" t="s">
        <v>1535</v>
      </c>
    </row>
    <row r="469" spans="1:16" x14ac:dyDescent="0.3">
      <c r="A469" t="s">
        <v>1527</v>
      </c>
      <c r="B469" t="s">
        <v>2781</v>
      </c>
      <c r="C469" t="s">
        <v>2535</v>
      </c>
      <c r="D469" t="s">
        <v>2536</v>
      </c>
      <c r="E469" t="s">
        <v>1176</v>
      </c>
      <c r="F469" t="s">
        <v>1177</v>
      </c>
      <c r="G469" t="s">
        <v>1178</v>
      </c>
      <c r="H469" t="s">
        <v>1637</v>
      </c>
      <c r="I469" t="s">
        <v>27</v>
      </c>
      <c r="J469" t="s">
        <v>18</v>
      </c>
      <c r="K469" t="s">
        <v>2219</v>
      </c>
      <c r="L469" t="s">
        <v>758</v>
      </c>
      <c r="M469" t="s">
        <v>2520</v>
      </c>
      <c r="N469" t="s">
        <v>1567</v>
      </c>
      <c r="P469" t="s">
        <v>1535</v>
      </c>
    </row>
    <row r="470" spans="1:16" x14ac:dyDescent="0.3">
      <c r="A470" t="s">
        <v>1527</v>
      </c>
      <c r="B470" t="s">
        <v>2781</v>
      </c>
      <c r="C470" t="s">
        <v>2537</v>
      </c>
      <c r="D470" t="s">
        <v>2538</v>
      </c>
      <c r="E470" t="s">
        <v>1179</v>
      </c>
      <c r="F470" t="s">
        <v>1180</v>
      </c>
      <c r="G470" t="s">
        <v>1181</v>
      </c>
      <c r="H470" t="s">
        <v>1637</v>
      </c>
      <c r="I470" t="s">
        <v>27</v>
      </c>
      <c r="J470" t="s">
        <v>18</v>
      </c>
      <c r="K470" t="s">
        <v>2219</v>
      </c>
      <c r="L470" t="s">
        <v>758</v>
      </c>
      <c r="M470" t="s">
        <v>2520</v>
      </c>
      <c r="N470" t="s">
        <v>1567</v>
      </c>
      <c r="P470" t="s">
        <v>1535</v>
      </c>
    </row>
    <row r="471" spans="1:16" x14ac:dyDescent="0.3">
      <c r="A471" t="s">
        <v>1527</v>
      </c>
      <c r="B471" t="s">
        <v>2781</v>
      </c>
      <c r="C471" t="s">
        <v>2539</v>
      </c>
      <c r="D471" t="s">
        <v>2540</v>
      </c>
      <c r="E471" t="s">
        <v>1182</v>
      </c>
      <c r="F471" t="s">
        <v>1183</v>
      </c>
      <c r="G471" t="s">
        <v>1184</v>
      </c>
      <c r="H471" t="s">
        <v>1637</v>
      </c>
      <c r="I471" t="s">
        <v>27</v>
      </c>
      <c r="J471" t="s">
        <v>18</v>
      </c>
      <c r="K471" t="s">
        <v>2219</v>
      </c>
      <c r="L471" t="s">
        <v>758</v>
      </c>
      <c r="M471" t="s">
        <v>2520</v>
      </c>
      <c r="N471" t="s">
        <v>1567</v>
      </c>
      <c r="P471" t="s">
        <v>1535</v>
      </c>
    </row>
    <row r="472" spans="1:16" x14ac:dyDescent="0.3">
      <c r="A472" t="s">
        <v>1527</v>
      </c>
      <c r="B472" t="s">
        <v>2781</v>
      </c>
      <c r="C472" t="s">
        <v>2541</v>
      </c>
      <c r="D472" t="s">
        <v>2542</v>
      </c>
      <c r="E472" t="s">
        <v>1185</v>
      </c>
      <c r="F472" t="s">
        <v>1186</v>
      </c>
      <c r="G472" t="s">
        <v>1187</v>
      </c>
      <c r="H472" t="s">
        <v>1637</v>
      </c>
      <c r="I472" t="s">
        <v>27</v>
      </c>
      <c r="J472" t="s">
        <v>18</v>
      </c>
      <c r="K472" t="s">
        <v>2219</v>
      </c>
      <c r="L472" t="s">
        <v>758</v>
      </c>
      <c r="M472" t="s">
        <v>2520</v>
      </c>
      <c r="N472" t="s">
        <v>1567</v>
      </c>
      <c r="P472" t="s">
        <v>1535</v>
      </c>
    </row>
    <row r="473" spans="1:16" x14ac:dyDescent="0.3">
      <c r="A473" t="s">
        <v>1527</v>
      </c>
      <c r="B473" t="s">
        <v>2781</v>
      </c>
      <c r="C473" t="s">
        <v>2543</v>
      </c>
      <c r="D473" t="s">
        <v>2544</v>
      </c>
      <c r="E473" t="s">
        <v>1188</v>
      </c>
      <c r="F473" t="s">
        <v>1189</v>
      </c>
      <c r="G473" t="s">
        <v>1190</v>
      </c>
      <c r="H473" t="s">
        <v>1637</v>
      </c>
      <c r="I473" t="s">
        <v>27</v>
      </c>
      <c r="J473" t="s">
        <v>18</v>
      </c>
      <c r="K473" t="s">
        <v>2219</v>
      </c>
      <c r="L473" t="s">
        <v>758</v>
      </c>
      <c r="M473" t="s">
        <v>2520</v>
      </c>
      <c r="N473" t="s">
        <v>1567</v>
      </c>
      <c r="P473" t="s">
        <v>1535</v>
      </c>
    </row>
    <row r="474" spans="1:16" x14ac:dyDescent="0.3">
      <c r="A474" t="s">
        <v>1527</v>
      </c>
      <c r="B474" t="s">
        <v>2781</v>
      </c>
      <c r="C474" t="s">
        <v>2545</v>
      </c>
      <c r="D474" t="s">
        <v>2546</v>
      </c>
      <c r="E474" t="s">
        <v>1191</v>
      </c>
      <c r="F474" t="s">
        <v>1192</v>
      </c>
      <c r="G474" t="s">
        <v>1193</v>
      </c>
      <c r="H474" t="s">
        <v>1637</v>
      </c>
      <c r="I474" t="s">
        <v>27</v>
      </c>
      <c r="J474" t="s">
        <v>18</v>
      </c>
      <c r="K474" t="s">
        <v>2219</v>
      </c>
      <c r="L474" t="s">
        <v>758</v>
      </c>
      <c r="M474" t="s">
        <v>2520</v>
      </c>
      <c r="N474" t="s">
        <v>1567</v>
      </c>
      <c r="P474" t="s">
        <v>1535</v>
      </c>
    </row>
    <row r="475" spans="1:16" x14ac:dyDescent="0.3">
      <c r="A475" t="s">
        <v>1527</v>
      </c>
      <c r="B475" t="s">
        <v>2781</v>
      </c>
      <c r="C475" t="s">
        <v>2547</v>
      </c>
      <c r="D475" t="s">
        <v>2548</v>
      </c>
      <c r="E475" t="s">
        <v>1194</v>
      </c>
      <c r="F475" t="s">
        <v>1195</v>
      </c>
      <c r="G475" t="s">
        <v>1196</v>
      </c>
      <c r="H475" t="s">
        <v>1637</v>
      </c>
      <c r="I475" t="s">
        <v>27</v>
      </c>
      <c r="J475" t="s">
        <v>18</v>
      </c>
      <c r="K475" t="s">
        <v>2219</v>
      </c>
      <c r="L475" t="s">
        <v>758</v>
      </c>
      <c r="M475" t="s">
        <v>2520</v>
      </c>
      <c r="N475" t="s">
        <v>1567</v>
      </c>
      <c r="P475" t="s">
        <v>1535</v>
      </c>
    </row>
    <row r="476" spans="1:16" x14ac:dyDescent="0.3">
      <c r="A476" t="s">
        <v>1527</v>
      </c>
      <c r="B476" t="s">
        <v>2781</v>
      </c>
      <c r="C476" t="s">
        <v>2549</v>
      </c>
      <c r="D476" t="s">
        <v>2550</v>
      </c>
      <c r="E476" t="s">
        <v>1197</v>
      </c>
      <c r="F476" t="s">
        <v>1198</v>
      </c>
      <c r="G476" t="s">
        <v>1199</v>
      </c>
      <c r="H476" t="s">
        <v>1637</v>
      </c>
      <c r="I476" t="s">
        <v>27</v>
      </c>
      <c r="J476" t="s">
        <v>18</v>
      </c>
      <c r="K476" t="s">
        <v>2219</v>
      </c>
      <c r="L476" t="s">
        <v>758</v>
      </c>
      <c r="M476" t="s">
        <v>2520</v>
      </c>
      <c r="N476" t="s">
        <v>1567</v>
      </c>
      <c r="P476" t="s">
        <v>1535</v>
      </c>
    </row>
    <row r="477" spans="1:16" x14ac:dyDescent="0.3">
      <c r="A477" t="s">
        <v>1527</v>
      </c>
      <c r="B477" t="s">
        <v>2781</v>
      </c>
      <c r="C477" t="s">
        <v>2551</v>
      </c>
      <c r="D477" t="s">
        <v>2552</v>
      </c>
      <c r="E477" t="s">
        <v>1200</v>
      </c>
      <c r="F477" t="s">
        <v>1201</v>
      </c>
      <c r="G477" t="s">
        <v>1202</v>
      </c>
      <c r="H477" t="s">
        <v>1637</v>
      </c>
      <c r="I477" t="s">
        <v>27</v>
      </c>
      <c r="J477" t="s">
        <v>18</v>
      </c>
      <c r="K477" t="s">
        <v>2219</v>
      </c>
      <c r="L477" t="s">
        <v>758</v>
      </c>
      <c r="M477" t="s">
        <v>2520</v>
      </c>
      <c r="N477" t="s">
        <v>1567</v>
      </c>
      <c r="P477" t="s">
        <v>1535</v>
      </c>
    </row>
    <row r="478" spans="1:16" x14ac:dyDescent="0.3">
      <c r="A478" t="s">
        <v>1527</v>
      </c>
      <c r="B478" t="s">
        <v>2781</v>
      </c>
      <c r="C478" t="s">
        <v>2553</v>
      </c>
      <c r="D478" t="s">
        <v>2554</v>
      </c>
      <c r="E478" t="s">
        <v>1203</v>
      </c>
      <c r="F478" t="s">
        <v>1204</v>
      </c>
      <c r="G478" t="s">
        <v>1205</v>
      </c>
      <c r="H478" t="s">
        <v>1637</v>
      </c>
      <c r="I478" t="s">
        <v>27</v>
      </c>
      <c r="J478" t="s">
        <v>18</v>
      </c>
      <c r="K478" t="s">
        <v>2219</v>
      </c>
      <c r="L478" t="s">
        <v>758</v>
      </c>
      <c r="M478" t="s">
        <v>2520</v>
      </c>
      <c r="N478" t="s">
        <v>1567</v>
      </c>
      <c r="P478" t="s">
        <v>1535</v>
      </c>
    </row>
    <row r="479" spans="1:16" x14ac:dyDescent="0.3">
      <c r="A479" t="s">
        <v>1527</v>
      </c>
      <c r="B479" t="s">
        <v>2781</v>
      </c>
      <c r="C479" t="s">
        <v>2555</v>
      </c>
      <c r="D479" t="s">
        <v>2556</v>
      </c>
      <c r="E479" t="s">
        <v>1206</v>
      </c>
      <c r="F479" t="s">
        <v>1207</v>
      </c>
      <c r="G479" t="s">
        <v>1208</v>
      </c>
      <c r="H479" t="s">
        <v>1637</v>
      </c>
      <c r="I479" t="s">
        <v>27</v>
      </c>
      <c r="J479" t="s">
        <v>18</v>
      </c>
      <c r="K479" t="s">
        <v>2219</v>
      </c>
      <c r="L479" t="s">
        <v>758</v>
      </c>
      <c r="M479" t="s">
        <v>2520</v>
      </c>
      <c r="N479" t="s">
        <v>1567</v>
      </c>
      <c r="P479" t="s">
        <v>1535</v>
      </c>
    </row>
    <row r="480" spans="1:16" x14ac:dyDescent="0.3">
      <c r="A480" t="s">
        <v>1527</v>
      </c>
      <c r="B480" t="s">
        <v>2781</v>
      </c>
      <c r="C480" t="s">
        <v>2557</v>
      </c>
      <c r="D480" t="s">
        <v>2558</v>
      </c>
      <c r="E480" t="s">
        <v>1209</v>
      </c>
      <c r="F480" t="s">
        <v>1210</v>
      </c>
      <c r="G480" t="s">
        <v>1211</v>
      </c>
      <c r="H480" t="s">
        <v>1637</v>
      </c>
      <c r="I480" t="s">
        <v>27</v>
      </c>
      <c r="J480" t="s">
        <v>18</v>
      </c>
      <c r="K480" t="s">
        <v>2219</v>
      </c>
      <c r="L480" t="s">
        <v>758</v>
      </c>
      <c r="M480" t="s">
        <v>2520</v>
      </c>
      <c r="N480" t="s">
        <v>1567</v>
      </c>
      <c r="P480" t="s">
        <v>1535</v>
      </c>
    </row>
    <row r="481" spans="1:16" x14ac:dyDescent="0.3">
      <c r="A481" t="s">
        <v>1527</v>
      </c>
      <c r="B481" t="s">
        <v>2781</v>
      </c>
      <c r="C481" t="s">
        <v>2559</v>
      </c>
      <c r="D481" t="s">
        <v>2560</v>
      </c>
      <c r="E481" t="s">
        <v>1212</v>
      </c>
      <c r="F481" t="s">
        <v>1213</v>
      </c>
      <c r="G481" t="s">
        <v>1214</v>
      </c>
      <c r="H481" t="s">
        <v>1637</v>
      </c>
      <c r="I481" t="s">
        <v>27</v>
      </c>
      <c r="J481" t="s">
        <v>18</v>
      </c>
      <c r="K481" t="s">
        <v>2219</v>
      </c>
      <c r="L481" t="s">
        <v>758</v>
      </c>
      <c r="M481" t="s">
        <v>2520</v>
      </c>
      <c r="N481" t="s">
        <v>1567</v>
      </c>
      <c r="P481" t="s">
        <v>1535</v>
      </c>
    </row>
    <row r="482" spans="1:16" x14ac:dyDescent="0.3">
      <c r="A482" t="s">
        <v>1527</v>
      </c>
      <c r="B482" t="s">
        <v>2781</v>
      </c>
      <c r="C482" t="s">
        <v>2561</v>
      </c>
      <c r="D482" t="s">
        <v>2562</v>
      </c>
      <c r="E482" t="s">
        <v>1215</v>
      </c>
      <c r="F482" t="s">
        <v>1216</v>
      </c>
      <c r="G482" t="s">
        <v>1217</v>
      </c>
      <c r="H482" t="s">
        <v>1637</v>
      </c>
      <c r="I482" t="s">
        <v>27</v>
      </c>
      <c r="J482" t="s">
        <v>18</v>
      </c>
      <c r="K482" t="s">
        <v>2219</v>
      </c>
      <c r="L482" t="s">
        <v>758</v>
      </c>
      <c r="M482" t="s">
        <v>2520</v>
      </c>
      <c r="N482" t="s">
        <v>1567</v>
      </c>
      <c r="P482" t="s">
        <v>1535</v>
      </c>
    </row>
    <row r="483" spans="1:16" x14ac:dyDescent="0.3">
      <c r="A483" t="s">
        <v>1527</v>
      </c>
      <c r="B483" t="s">
        <v>2781</v>
      </c>
      <c r="C483" t="s">
        <v>2563</v>
      </c>
      <c r="D483" t="s">
        <v>2564</v>
      </c>
      <c r="E483" t="s">
        <v>1218</v>
      </c>
      <c r="F483" t="s">
        <v>1219</v>
      </c>
      <c r="G483" t="s">
        <v>1220</v>
      </c>
      <c r="H483" t="s">
        <v>1637</v>
      </c>
      <c r="I483" t="s">
        <v>27</v>
      </c>
      <c r="J483" t="s">
        <v>18</v>
      </c>
      <c r="K483" t="s">
        <v>2219</v>
      </c>
      <c r="L483" t="s">
        <v>758</v>
      </c>
      <c r="M483" t="s">
        <v>2520</v>
      </c>
      <c r="N483" t="s">
        <v>1567</v>
      </c>
      <c r="P483" t="s">
        <v>1535</v>
      </c>
    </row>
    <row r="484" spans="1:16" x14ac:dyDescent="0.3">
      <c r="A484" t="s">
        <v>1527</v>
      </c>
      <c r="B484" t="s">
        <v>2781</v>
      </c>
      <c r="C484" t="s">
        <v>2565</v>
      </c>
      <c r="D484" t="s">
        <v>2566</v>
      </c>
      <c r="E484" t="s">
        <v>1221</v>
      </c>
      <c r="F484" t="s">
        <v>1222</v>
      </c>
      <c r="G484" t="s">
        <v>1223</v>
      </c>
      <c r="H484" t="s">
        <v>1637</v>
      </c>
      <c r="I484" t="s">
        <v>27</v>
      </c>
      <c r="J484" t="s">
        <v>18</v>
      </c>
      <c r="K484" t="s">
        <v>2219</v>
      </c>
      <c r="L484" t="s">
        <v>758</v>
      </c>
      <c r="M484" t="s">
        <v>2520</v>
      </c>
      <c r="N484" t="s">
        <v>1567</v>
      </c>
      <c r="P484" t="s">
        <v>1535</v>
      </c>
    </row>
    <row r="485" spans="1:16" x14ac:dyDescent="0.3">
      <c r="A485" t="s">
        <v>1527</v>
      </c>
      <c r="B485" t="s">
        <v>2782</v>
      </c>
      <c r="C485" t="s">
        <v>2567</v>
      </c>
      <c r="D485" t="s">
        <v>2568</v>
      </c>
      <c r="E485" t="s">
        <v>2569</v>
      </c>
      <c r="F485" t="s">
        <v>2570</v>
      </c>
      <c r="G485" t="s">
        <v>1151</v>
      </c>
      <c r="H485" t="s">
        <v>1531</v>
      </c>
      <c r="I485" t="s">
        <v>20</v>
      </c>
      <c r="J485" t="s">
        <v>17</v>
      </c>
      <c r="K485" t="s">
        <v>1532</v>
      </c>
      <c r="L485" t="s">
        <v>119</v>
      </c>
      <c r="M485" t="s">
        <v>2515</v>
      </c>
      <c r="N485" t="s">
        <v>1534</v>
      </c>
      <c r="O485" t="s">
        <v>2571</v>
      </c>
      <c r="P485" t="s">
        <v>1535</v>
      </c>
    </row>
    <row r="486" spans="1:16" x14ac:dyDescent="0.3">
      <c r="A486" t="s">
        <v>1527</v>
      </c>
      <c r="B486">
        <v>44686</v>
      </c>
      <c r="D486" t="s">
        <v>2572</v>
      </c>
      <c r="E486" t="s">
        <v>1224</v>
      </c>
      <c r="F486" t="s">
        <v>1225</v>
      </c>
      <c r="G486" t="s">
        <v>1226</v>
      </c>
      <c r="H486" t="s">
        <v>1693</v>
      </c>
      <c r="I486" t="s">
        <v>16</v>
      </c>
      <c r="J486" t="s">
        <v>18</v>
      </c>
      <c r="K486" t="s">
        <v>1532</v>
      </c>
      <c r="L486" t="s">
        <v>119</v>
      </c>
      <c r="M486" t="s">
        <v>1919</v>
      </c>
      <c r="N486" t="s">
        <v>1567</v>
      </c>
      <c r="P486" t="s">
        <v>1535</v>
      </c>
    </row>
    <row r="487" spans="1:16" x14ac:dyDescent="0.3">
      <c r="A487" t="s">
        <v>1527</v>
      </c>
      <c r="B487" t="s">
        <v>2706</v>
      </c>
      <c r="D487" t="s">
        <v>2573</v>
      </c>
      <c r="E487" t="s">
        <v>1227</v>
      </c>
      <c r="F487" t="s">
        <v>1228</v>
      </c>
      <c r="G487" t="s">
        <v>1229</v>
      </c>
      <c r="H487" t="s">
        <v>1693</v>
      </c>
      <c r="I487" t="s">
        <v>16</v>
      </c>
      <c r="J487" t="s">
        <v>17</v>
      </c>
      <c r="K487" t="s">
        <v>1532</v>
      </c>
      <c r="L487" t="s">
        <v>119</v>
      </c>
      <c r="M487" t="s">
        <v>1919</v>
      </c>
      <c r="N487" t="s">
        <v>1567</v>
      </c>
      <c r="P487" t="s">
        <v>1535</v>
      </c>
    </row>
    <row r="488" spans="1:16" x14ac:dyDescent="0.3">
      <c r="A488" t="s">
        <v>1527</v>
      </c>
      <c r="B488" t="s">
        <v>2782</v>
      </c>
      <c r="D488" t="s">
        <v>2574</v>
      </c>
      <c r="E488" t="s">
        <v>1230</v>
      </c>
      <c r="F488" t="s">
        <v>1231</v>
      </c>
      <c r="G488" t="s">
        <v>1232</v>
      </c>
      <c r="H488" t="s">
        <v>1531</v>
      </c>
      <c r="I488" t="s">
        <v>16</v>
      </c>
      <c r="J488" t="s">
        <v>17</v>
      </c>
      <c r="K488" t="s">
        <v>1532</v>
      </c>
      <c r="L488" t="s">
        <v>119</v>
      </c>
      <c r="M488" t="s">
        <v>2515</v>
      </c>
      <c r="N488" t="s">
        <v>1567</v>
      </c>
      <c r="P488" t="s">
        <v>1535</v>
      </c>
    </row>
    <row r="489" spans="1:16" x14ac:dyDescent="0.3">
      <c r="A489" t="s">
        <v>1527</v>
      </c>
      <c r="B489" t="s">
        <v>1915</v>
      </c>
      <c r="D489" t="s">
        <v>2575</v>
      </c>
      <c r="E489" t="s">
        <v>1233</v>
      </c>
      <c r="F489" t="s">
        <v>1234</v>
      </c>
      <c r="G489" t="s">
        <v>1235</v>
      </c>
      <c r="H489" t="s">
        <v>1531</v>
      </c>
      <c r="I489" t="s">
        <v>16</v>
      </c>
      <c r="J489" t="s">
        <v>18</v>
      </c>
      <c r="K489" t="s">
        <v>1532</v>
      </c>
      <c r="L489" t="s">
        <v>119</v>
      </c>
      <c r="M489" t="s">
        <v>2515</v>
      </c>
      <c r="N489" t="s">
        <v>1567</v>
      </c>
      <c r="P489" t="s">
        <v>1535</v>
      </c>
    </row>
    <row r="490" spans="1:16" x14ac:dyDescent="0.3">
      <c r="A490" t="s">
        <v>1527</v>
      </c>
      <c r="B490" t="s">
        <v>1860</v>
      </c>
      <c r="D490" t="s">
        <v>2576</v>
      </c>
      <c r="E490" t="s">
        <v>1236</v>
      </c>
      <c r="F490" t="s">
        <v>2577</v>
      </c>
      <c r="G490" t="s">
        <v>2578</v>
      </c>
      <c r="H490" t="s">
        <v>1531</v>
      </c>
      <c r="I490" t="s">
        <v>16</v>
      </c>
      <c r="J490" t="s">
        <v>17</v>
      </c>
      <c r="K490" t="s">
        <v>1569</v>
      </c>
      <c r="L490" t="s">
        <v>72</v>
      </c>
      <c r="M490" t="s">
        <v>1570</v>
      </c>
      <c r="N490" t="s">
        <v>1534</v>
      </c>
      <c r="O490" t="s">
        <v>1571</v>
      </c>
      <c r="P490" t="s">
        <v>1535</v>
      </c>
    </row>
    <row r="491" spans="1:16" x14ac:dyDescent="0.3">
      <c r="A491" t="s">
        <v>1527</v>
      </c>
      <c r="B491" t="s">
        <v>2783</v>
      </c>
      <c r="D491" t="s">
        <v>2579</v>
      </c>
      <c r="E491" t="s">
        <v>1514</v>
      </c>
      <c r="F491" t="s">
        <v>1237</v>
      </c>
      <c r="G491" t="s">
        <v>1238</v>
      </c>
      <c r="H491" t="s">
        <v>1531</v>
      </c>
      <c r="I491" t="s">
        <v>16</v>
      </c>
      <c r="J491" t="s">
        <v>17</v>
      </c>
      <c r="K491" t="s">
        <v>1532</v>
      </c>
      <c r="L491" t="s">
        <v>841</v>
      </c>
      <c r="M491" t="s">
        <v>1894</v>
      </c>
      <c r="N491" t="s">
        <v>1534</v>
      </c>
      <c r="O491" t="s">
        <v>1239</v>
      </c>
      <c r="P491" t="s">
        <v>1535</v>
      </c>
    </row>
    <row r="492" spans="1:16" x14ac:dyDescent="0.3">
      <c r="A492" t="s">
        <v>1527</v>
      </c>
      <c r="B492" t="s">
        <v>1921</v>
      </c>
      <c r="D492" t="s">
        <v>2580</v>
      </c>
      <c r="E492" t="s">
        <v>1240</v>
      </c>
      <c r="F492" t="s">
        <v>1241</v>
      </c>
      <c r="G492" t="s">
        <v>1242</v>
      </c>
      <c r="H492" t="s">
        <v>1531</v>
      </c>
      <c r="I492" t="s">
        <v>16</v>
      </c>
      <c r="J492" t="s">
        <v>18</v>
      </c>
      <c r="K492" t="s">
        <v>1532</v>
      </c>
      <c r="L492" t="s">
        <v>841</v>
      </c>
      <c r="M492" t="s">
        <v>1894</v>
      </c>
      <c r="N492" t="s">
        <v>1534</v>
      </c>
      <c r="O492" t="s">
        <v>1243</v>
      </c>
      <c r="P492" t="s">
        <v>1535</v>
      </c>
    </row>
    <row r="493" spans="1:16" x14ac:dyDescent="0.3">
      <c r="A493" t="s">
        <v>1527</v>
      </c>
      <c r="B493" t="s">
        <v>2784</v>
      </c>
      <c r="C493" t="s">
        <v>2581</v>
      </c>
      <c r="D493" t="s">
        <v>2582</v>
      </c>
      <c r="E493" t="s">
        <v>2583</v>
      </c>
      <c r="F493" t="s">
        <v>2785</v>
      </c>
      <c r="G493" t="s">
        <v>2786</v>
      </c>
      <c r="H493" t="s">
        <v>1564</v>
      </c>
      <c r="I493" t="s">
        <v>20</v>
      </c>
      <c r="J493" t="s">
        <v>17</v>
      </c>
      <c r="K493" t="s">
        <v>1569</v>
      </c>
      <c r="L493" t="s">
        <v>1128</v>
      </c>
      <c r="M493" t="s">
        <v>2584</v>
      </c>
      <c r="N493" t="s">
        <v>1567</v>
      </c>
      <c r="O493" t="s">
        <v>2585</v>
      </c>
      <c r="P493" t="s">
        <v>1535</v>
      </c>
    </row>
    <row r="494" spans="1:16" x14ac:dyDescent="0.3">
      <c r="A494" t="s">
        <v>1527</v>
      </c>
      <c r="B494" t="s">
        <v>2586</v>
      </c>
      <c r="C494" t="s">
        <v>2587</v>
      </c>
      <c r="D494" t="s">
        <v>2588</v>
      </c>
      <c r="E494" t="s">
        <v>1256</v>
      </c>
      <c r="F494" t="s">
        <v>1515</v>
      </c>
      <c r="G494" t="s">
        <v>1516</v>
      </c>
      <c r="H494" t="s">
        <v>1564</v>
      </c>
      <c r="I494" t="s">
        <v>20</v>
      </c>
      <c r="J494" t="s">
        <v>18</v>
      </c>
      <c r="K494" t="s">
        <v>1565</v>
      </c>
      <c r="L494" t="s">
        <v>1128</v>
      </c>
      <c r="M494" t="s">
        <v>2589</v>
      </c>
      <c r="N494" t="s">
        <v>1567</v>
      </c>
      <c r="P494" t="s">
        <v>1535</v>
      </c>
    </row>
    <row r="495" spans="1:16" x14ac:dyDescent="0.3">
      <c r="A495" t="s">
        <v>1527</v>
      </c>
      <c r="B495" t="s">
        <v>2586</v>
      </c>
      <c r="C495" t="s">
        <v>2590</v>
      </c>
      <c r="D495" t="s">
        <v>2591</v>
      </c>
      <c r="E495" t="s">
        <v>1257</v>
      </c>
      <c r="F495" t="s">
        <v>1517</v>
      </c>
      <c r="G495" t="s">
        <v>1518</v>
      </c>
      <c r="H495" t="s">
        <v>1564</v>
      </c>
      <c r="I495" t="s">
        <v>20</v>
      </c>
      <c r="J495" t="s">
        <v>18</v>
      </c>
      <c r="K495" t="s">
        <v>1565</v>
      </c>
      <c r="L495" t="s">
        <v>1128</v>
      </c>
      <c r="M495" t="s">
        <v>2589</v>
      </c>
      <c r="N495" t="s">
        <v>1567</v>
      </c>
      <c r="P495" t="s">
        <v>1535</v>
      </c>
    </row>
    <row r="496" spans="1:16" x14ac:dyDescent="0.3">
      <c r="A496" t="s">
        <v>1527</v>
      </c>
      <c r="B496" t="s">
        <v>2586</v>
      </c>
      <c r="C496" t="s">
        <v>2592</v>
      </c>
      <c r="D496" t="s">
        <v>2593</v>
      </c>
      <c r="E496" t="s">
        <v>1258</v>
      </c>
      <c r="F496" t="s">
        <v>1519</v>
      </c>
      <c r="G496" t="s">
        <v>1520</v>
      </c>
      <c r="H496" t="s">
        <v>1564</v>
      </c>
      <c r="I496" t="s">
        <v>20</v>
      </c>
      <c r="J496" t="s">
        <v>18</v>
      </c>
      <c r="K496" t="s">
        <v>1565</v>
      </c>
      <c r="L496" t="s">
        <v>1128</v>
      </c>
      <c r="M496" t="s">
        <v>2589</v>
      </c>
      <c r="N496" t="s">
        <v>1567</v>
      </c>
      <c r="P496" t="s">
        <v>1535</v>
      </c>
    </row>
    <row r="497" spans="1:16" x14ac:dyDescent="0.3">
      <c r="A497" t="s">
        <v>1527</v>
      </c>
      <c r="B497" t="s">
        <v>2586</v>
      </c>
      <c r="C497" t="s">
        <v>2594</v>
      </c>
      <c r="D497" t="s">
        <v>2595</v>
      </c>
      <c r="E497" t="s">
        <v>1259</v>
      </c>
      <c r="F497" t="s">
        <v>1521</v>
      </c>
      <c r="G497" t="s">
        <v>1522</v>
      </c>
      <c r="H497" t="s">
        <v>1564</v>
      </c>
      <c r="I497" t="s">
        <v>20</v>
      </c>
      <c r="J497" t="s">
        <v>18</v>
      </c>
      <c r="K497" t="s">
        <v>1565</v>
      </c>
      <c r="L497" t="s">
        <v>1128</v>
      </c>
      <c r="M497" t="s">
        <v>2589</v>
      </c>
      <c r="N497" t="s">
        <v>1567</v>
      </c>
      <c r="P497" t="s">
        <v>1535</v>
      </c>
    </row>
    <row r="498" spans="1:16" x14ac:dyDescent="0.3">
      <c r="A498" t="s">
        <v>1527</v>
      </c>
      <c r="B498" t="s">
        <v>2586</v>
      </c>
      <c r="C498" t="s">
        <v>2596</v>
      </c>
      <c r="D498" t="s">
        <v>2597</v>
      </c>
      <c r="E498" t="s">
        <v>1260</v>
      </c>
      <c r="F498" t="s">
        <v>1523</v>
      </c>
      <c r="G498" t="s">
        <v>1524</v>
      </c>
      <c r="H498" t="s">
        <v>1564</v>
      </c>
      <c r="I498" t="s">
        <v>20</v>
      </c>
      <c r="J498" t="s">
        <v>18</v>
      </c>
      <c r="K498" t="s">
        <v>1565</v>
      </c>
      <c r="L498" t="s">
        <v>1128</v>
      </c>
      <c r="M498" t="s">
        <v>2589</v>
      </c>
      <c r="N498" t="s">
        <v>1567</v>
      </c>
      <c r="P498" t="s">
        <v>1535</v>
      </c>
    </row>
    <row r="499" spans="1:16" x14ac:dyDescent="0.3">
      <c r="A499" t="s">
        <v>1527</v>
      </c>
      <c r="B499" t="s">
        <v>2641</v>
      </c>
      <c r="D499" t="s">
        <v>2598</v>
      </c>
      <c r="E499" t="s">
        <v>1261</v>
      </c>
      <c r="F499" t="s">
        <v>2599</v>
      </c>
      <c r="G499" t="s">
        <v>2600</v>
      </c>
      <c r="H499" t="s">
        <v>1531</v>
      </c>
      <c r="I499" t="s">
        <v>16</v>
      </c>
      <c r="J499" t="s">
        <v>17</v>
      </c>
      <c r="K499" t="s">
        <v>1559</v>
      </c>
      <c r="L499" t="s">
        <v>72</v>
      </c>
      <c r="M499" t="s">
        <v>1570</v>
      </c>
      <c r="N499" t="s">
        <v>1534</v>
      </c>
      <c r="O499" t="s">
        <v>848</v>
      </c>
      <c r="P499" t="s">
        <v>1535</v>
      </c>
    </row>
    <row r="500" spans="1:16" x14ac:dyDescent="0.3">
      <c r="A500" t="s">
        <v>1527</v>
      </c>
      <c r="B500" t="s">
        <v>2601</v>
      </c>
      <c r="D500" t="s">
        <v>2602</v>
      </c>
      <c r="E500" t="s">
        <v>1262</v>
      </c>
      <c r="F500" t="s">
        <v>1263</v>
      </c>
      <c r="G500" t="s">
        <v>1264</v>
      </c>
      <c r="H500" t="s">
        <v>1531</v>
      </c>
      <c r="I500" t="s">
        <v>16</v>
      </c>
      <c r="J500" t="s">
        <v>18</v>
      </c>
      <c r="K500" t="s">
        <v>1532</v>
      </c>
      <c r="L500" t="s">
        <v>119</v>
      </c>
      <c r="M500" t="s">
        <v>2603</v>
      </c>
      <c r="N500" t="s">
        <v>1534</v>
      </c>
      <c r="O500" t="s">
        <v>1265</v>
      </c>
      <c r="P500" t="s">
        <v>1535</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12C8-A723-4739-ADE5-CCB853742AAC}">
  <dimension ref="A2:K35"/>
  <sheetViews>
    <sheetView workbookViewId="0">
      <selection activeCell="N9" sqref="N9"/>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11" t="s">
        <v>298</v>
      </c>
      <c r="B3" s="6" t="s">
        <v>299</v>
      </c>
      <c r="C3" s="6" t="s">
        <v>300</v>
      </c>
      <c r="D3" s="291" t="s">
        <v>2787</v>
      </c>
      <c r="E3" s="291" t="s">
        <v>16</v>
      </c>
      <c r="F3" s="291" t="s">
        <v>17</v>
      </c>
      <c r="G3" s="293"/>
      <c r="H3" s="293"/>
      <c r="I3" s="293"/>
      <c r="J3" s="294"/>
      <c r="K3" s="291" t="s">
        <v>208</v>
      </c>
    </row>
    <row r="4" spans="1:11" ht="45" customHeight="1" x14ac:dyDescent="0.3">
      <c r="A4" s="11" t="s">
        <v>739</v>
      </c>
      <c r="B4" s="6" t="s">
        <v>740</v>
      </c>
      <c r="C4" s="6" t="s">
        <v>741</v>
      </c>
      <c r="D4" s="291" t="s">
        <v>2787</v>
      </c>
      <c r="E4" s="291" t="s">
        <v>16</v>
      </c>
      <c r="F4" s="291" t="s">
        <v>17</v>
      </c>
      <c r="G4" s="293"/>
      <c r="H4" s="293"/>
      <c r="I4" s="293"/>
      <c r="J4" s="294"/>
      <c r="K4" s="291" t="s">
        <v>742</v>
      </c>
    </row>
    <row r="5" spans="1:11" ht="45" customHeight="1" x14ac:dyDescent="0.3">
      <c r="A5" s="11" t="s">
        <v>932</v>
      </c>
      <c r="B5" s="6" t="s">
        <v>933</v>
      </c>
      <c r="C5" s="6" t="s">
        <v>934</v>
      </c>
      <c r="D5" s="291" t="s">
        <v>2787</v>
      </c>
      <c r="E5" s="291" t="s">
        <v>16</v>
      </c>
      <c r="F5" s="291" t="s">
        <v>17</v>
      </c>
      <c r="G5" s="293"/>
      <c r="H5" s="293"/>
      <c r="I5" s="293"/>
      <c r="J5" s="294"/>
      <c r="K5" s="291"/>
    </row>
    <row r="6" spans="1:11" ht="45" customHeight="1" x14ac:dyDescent="0.3">
      <c r="A6" s="11" t="s">
        <v>940</v>
      </c>
      <c r="B6" s="6" t="s">
        <v>941</v>
      </c>
      <c r="C6" s="6" t="s">
        <v>942</v>
      </c>
      <c r="D6" s="291" t="s">
        <v>2787</v>
      </c>
      <c r="E6" s="291" t="s">
        <v>16</v>
      </c>
      <c r="F6" s="291" t="s">
        <v>17</v>
      </c>
      <c r="G6" s="293"/>
      <c r="H6" s="293"/>
      <c r="I6" s="293"/>
      <c r="J6" s="294"/>
      <c r="K6" s="291" t="s">
        <v>24</v>
      </c>
    </row>
    <row r="7" spans="1:11" ht="45" customHeight="1" x14ac:dyDescent="0.3">
      <c r="A7" s="11" t="s">
        <v>1286</v>
      </c>
      <c r="B7" s="6" t="s">
        <v>1287</v>
      </c>
      <c r="C7" s="6" t="s">
        <v>1288</v>
      </c>
      <c r="D7" s="291" t="s">
        <v>2790</v>
      </c>
      <c r="E7" s="291" t="s">
        <v>16</v>
      </c>
      <c r="F7" s="291" t="s">
        <v>17</v>
      </c>
      <c r="G7" s="293"/>
      <c r="H7" s="293"/>
      <c r="I7" s="293"/>
      <c r="J7" s="294"/>
      <c r="K7" s="291" t="s">
        <v>24</v>
      </c>
    </row>
    <row r="8" spans="1:11" ht="45" customHeight="1" x14ac:dyDescent="0.3">
      <c r="A8" s="11" t="s">
        <v>990</v>
      </c>
      <c r="B8" s="6" t="s">
        <v>991</v>
      </c>
      <c r="C8" s="6" t="s">
        <v>992</v>
      </c>
      <c r="D8" s="291" t="s">
        <v>2787</v>
      </c>
      <c r="E8" s="291" t="s">
        <v>16</v>
      </c>
      <c r="F8" s="291" t="s">
        <v>17</v>
      </c>
      <c r="G8" s="293"/>
      <c r="H8" s="293"/>
      <c r="I8" s="293"/>
      <c r="J8" s="294"/>
      <c r="K8" s="291" t="s">
        <v>742</v>
      </c>
    </row>
    <row r="9" spans="1:11" ht="45" customHeight="1" x14ac:dyDescent="0.3">
      <c r="A9" s="11" t="s">
        <v>993</v>
      </c>
      <c r="B9" s="6" t="s">
        <v>994</v>
      </c>
      <c r="C9" s="6" t="s">
        <v>995</v>
      </c>
      <c r="D9" s="291" t="s">
        <v>2787</v>
      </c>
      <c r="E9" s="291" t="s">
        <v>16</v>
      </c>
      <c r="F9" s="291" t="s">
        <v>17</v>
      </c>
      <c r="G9" s="293"/>
      <c r="H9" s="293"/>
      <c r="I9" s="293"/>
      <c r="J9" s="294"/>
      <c r="K9" s="291" t="s">
        <v>742</v>
      </c>
    </row>
    <row r="10" spans="1:11" ht="45" customHeight="1" x14ac:dyDescent="0.3">
      <c r="A10" s="11" t="s">
        <v>996</v>
      </c>
      <c r="B10" s="6" t="s">
        <v>997</v>
      </c>
      <c r="C10" s="6" t="s">
        <v>998</v>
      </c>
      <c r="D10" s="291" t="s">
        <v>2787</v>
      </c>
      <c r="E10" s="291" t="s">
        <v>16</v>
      </c>
      <c r="F10" s="291" t="s">
        <v>17</v>
      </c>
      <c r="G10" s="293"/>
      <c r="H10" s="293"/>
      <c r="I10" s="293"/>
      <c r="J10" s="294"/>
      <c r="K10" s="291" t="s">
        <v>742</v>
      </c>
    </row>
    <row r="11" spans="1:11" ht="15.6" x14ac:dyDescent="0.3">
      <c r="A11" s="11"/>
      <c r="B11" s="6"/>
      <c r="C11" s="6"/>
      <c r="D11" s="1"/>
      <c r="E11" s="1"/>
      <c r="F11" s="1"/>
      <c r="G11" s="2"/>
      <c r="H11" s="2"/>
      <c r="I11" s="2"/>
      <c r="J11" s="4"/>
      <c r="K11" s="1"/>
    </row>
    <row r="12" spans="1:11" ht="15.6" x14ac:dyDescent="0.3">
      <c r="A12" s="11"/>
      <c r="B12" s="6"/>
      <c r="C12" s="6"/>
      <c r="D12" s="1"/>
      <c r="E12" s="1"/>
      <c r="F12" s="1"/>
      <c r="G12" s="2"/>
      <c r="H12" s="2"/>
      <c r="I12" s="2"/>
      <c r="J12" s="4"/>
      <c r="K12" s="1"/>
    </row>
    <row r="13" spans="1:11" x14ac:dyDescent="0.3">
      <c r="A13" s="11"/>
      <c r="B13" s="11"/>
      <c r="C13" s="11"/>
      <c r="D13" s="11"/>
      <c r="E13" s="11"/>
      <c r="F13" s="11"/>
      <c r="G13" s="14"/>
      <c r="H13" s="14"/>
      <c r="I13" s="14"/>
      <c r="J13" s="10"/>
      <c r="K13" s="15"/>
    </row>
    <row r="14" spans="1:11" x14ac:dyDescent="0.3">
      <c r="A14" s="11"/>
      <c r="B14" s="11"/>
      <c r="C14" s="11"/>
      <c r="D14" s="11"/>
      <c r="E14" s="11"/>
      <c r="F14" s="11"/>
      <c r="G14" s="14"/>
      <c r="H14" s="14"/>
      <c r="I14" s="14"/>
      <c r="J14" s="10"/>
      <c r="K14" s="15"/>
    </row>
    <row r="15" spans="1:11" x14ac:dyDescent="0.3">
      <c r="A15" s="11"/>
      <c r="B15" s="11"/>
      <c r="C15" s="11"/>
      <c r="D15" s="11"/>
      <c r="E15" s="11"/>
      <c r="F15" s="11"/>
      <c r="G15" s="14"/>
      <c r="H15" s="14"/>
      <c r="I15" s="14"/>
      <c r="J15" s="10"/>
      <c r="K15" s="15"/>
    </row>
    <row r="16" spans="1:11" x14ac:dyDescent="0.3">
      <c r="A16" s="11"/>
      <c r="B16" s="11"/>
      <c r="C16" s="11"/>
      <c r="D16" s="11"/>
      <c r="E16" s="11"/>
      <c r="F16" s="11"/>
      <c r="G16" s="14"/>
      <c r="H16" s="14"/>
      <c r="I16" s="14"/>
      <c r="J16" s="10"/>
      <c r="K16" s="15"/>
    </row>
    <row r="17" spans="1:11" x14ac:dyDescent="0.3">
      <c r="A17" s="11"/>
      <c r="B17" s="11"/>
      <c r="C17" s="11"/>
      <c r="D17" s="11"/>
      <c r="E17" s="11"/>
      <c r="F17" s="11"/>
      <c r="G17" s="14"/>
      <c r="H17" s="14"/>
      <c r="I17" s="14"/>
      <c r="J17" s="10"/>
      <c r="K17" s="15"/>
    </row>
    <row r="18" spans="1:11" x14ac:dyDescent="0.3">
      <c r="A18" s="11"/>
      <c r="B18" s="11"/>
      <c r="C18" s="11"/>
      <c r="D18" s="11"/>
      <c r="E18" s="11"/>
      <c r="F18" s="11"/>
      <c r="G18" s="14"/>
      <c r="H18" s="14"/>
      <c r="I18" s="14"/>
      <c r="J18" s="10"/>
      <c r="K18" s="15"/>
    </row>
    <row r="19" spans="1:11" x14ac:dyDescent="0.3">
      <c r="A19" s="11"/>
      <c r="B19" s="11"/>
      <c r="C19" s="11"/>
      <c r="D19" s="11"/>
      <c r="E19" s="11"/>
      <c r="F19" s="11"/>
      <c r="G19" s="14"/>
      <c r="H19" s="14"/>
      <c r="I19" s="14"/>
      <c r="J19" s="10"/>
      <c r="K19" s="15"/>
    </row>
    <row r="20" spans="1:11" x14ac:dyDescent="0.3">
      <c r="A20" s="11"/>
      <c r="B20" s="11"/>
      <c r="C20" s="11"/>
      <c r="D20" s="11"/>
      <c r="E20" s="11"/>
      <c r="F20" s="11"/>
      <c r="G20" s="14"/>
      <c r="H20" s="14"/>
      <c r="I20" s="14"/>
      <c r="J20" s="10"/>
      <c r="K20" s="15"/>
    </row>
    <row r="21" spans="1:11" x14ac:dyDescent="0.3">
      <c r="A21" s="11"/>
      <c r="B21" s="11"/>
      <c r="C21" s="11"/>
      <c r="D21" s="11"/>
      <c r="E21" s="11"/>
      <c r="F21" s="11"/>
      <c r="G21" s="14"/>
      <c r="H21" s="14"/>
      <c r="I21" s="14"/>
      <c r="J21" s="10"/>
      <c r="K21" s="15"/>
    </row>
    <row r="22" spans="1:11" x14ac:dyDescent="0.3">
      <c r="A22" s="11"/>
      <c r="B22" s="11"/>
      <c r="C22" s="11"/>
      <c r="D22" s="11"/>
      <c r="E22" s="11"/>
      <c r="F22" s="11"/>
      <c r="G22" s="14"/>
      <c r="H22" s="14"/>
      <c r="I22" s="14"/>
      <c r="J22" s="10"/>
      <c r="K22" s="15"/>
    </row>
    <row r="23" spans="1:11" x14ac:dyDescent="0.3">
      <c r="A23" s="11"/>
      <c r="B23" s="11"/>
      <c r="C23" s="11"/>
      <c r="D23" s="11"/>
      <c r="E23" s="11"/>
      <c r="F23" s="11"/>
      <c r="G23" s="14"/>
      <c r="H23" s="14"/>
      <c r="I23" s="14"/>
      <c r="J23" s="10"/>
      <c r="K23" s="15"/>
    </row>
    <row r="24" spans="1:11" x14ac:dyDescent="0.3">
      <c r="A24" s="11"/>
      <c r="B24" s="11"/>
      <c r="C24" s="11"/>
      <c r="D24" s="11"/>
      <c r="E24" s="11"/>
      <c r="F24" s="11"/>
      <c r="G24" s="14"/>
      <c r="H24" s="14"/>
      <c r="I24" s="14"/>
      <c r="J24" s="10"/>
      <c r="K24" s="15"/>
    </row>
    <row r="25" spans="1:11" x14ac:dyDescent="0.3">
      <c r="A25" s="11"/>
      <c r="B25" s="11"/>
      <c r="C25" s="11"/>
      <c r="D25" s="11"/>
      <c r="E25" s="11"/>
      <c r="F25" s="11"/>
      <c r="G25" s="14"/>
      <c r="H25" s="14"/>
      <c r="I25" s="14"/>
      <c r="J25" s="10"/>
      <c r="K25" s="15"/>
    </row>
    <row r="26" spans="1:11" x14ac:dyDescent="0.3">
      <c r="A26" s="11"/>
      <c r="B26" s="11"/>
      <c r="C26" s="11"/>
      <c r="D26" s="11"/>
      <c r="E26" s="11"/>
      <c r="F26" s="11"/>
      <c r="G26" s="11"/>
      <c r="H26" s="11"/>
      <c r="I26" s="11"/>
      <c r="J26" s="11"/>
      <c r="K26" s="16"/>
    </row>
    <row r="27" spans="1:11" x14ac:dyDescent="0.3">
      <c r="A27" s="11"/>
      <c r="B27" s="11"/>
      <c r="C27" s="11"/>
      <c r="D27" s="11"/>
      <c r="E27" s="11"/>
      <c r="F27" s="11"/>
      <c r="G27" s="11"/>
      <c r="H27" s="11"/>
      <c r="I27" s="11"/>
      <c r="J27" s="11"/>
      <c r="K27" s="16"/>
    </row>
    <row r="28" spans="1:11" x14ac:dyDescent="0.3">
      <c r="A28" s="11"/>
      <c r="B28" s="11"/>
      <c r="C28" s="11"/>
      <c r="D28" s="11"/>
      <c r="E28" s="11"/>
      <c r="F28" s="11"/>
      <c r="G28" s="11"/>
      <c r="H28" s="11"/>
      <c r="I28" s="11"/>
      <c r="J28" s="11"/>
      <c r="K28" s="16"/>
    </row>
    <row r="29" spans="1:11" x14ac:dyDescent="0.3">
      <c r="A29" s="11"/>
      <c r="B29" s="11"/>
      <c r="C29" s="11"/>
      <c r="D29" s="11"/>
      <c r="E29" s="11"/>
      <c r="F29" s="11"/>
      <c r="G29" s="11"/>
      <c r="H29" s="11"/>
      <c r="I29" s="11"/>
      <c r="J29" s="11"/>
      <c r="K29" s="16"/>
    </row>
    <row r="30" spans="1:11" x14ac:dyDescent="0.3">
      <c r="A30" s="11"/>
      <c r="B30" s="11"/>
      <c r="C30" s="11"/>
      <c r="D30" s="11"/>
      <c r="E30" s="11"/>
      <c r="F30" s="11"/>
      <c r="G30" s="11"/>
      <c r="H30" s="11"/>
      <c r="I30" s="11"/>
      <c r="J30" s="11"/>
      <c r="K30" s="16"/>
    </row>
    <row r="31" spans="1:11" x14ac:dyDescent="0.3">
      <c r="A31" s="11"/>
      <c r="B31" s="11"/>
      <c r="C31" s="11"/>
      <c r="D31" s="11"/>
      <c r="E31" s="11"/>
      <c r="F31" s="11"/>
      <c r="G31" s="11"/>
      <c r="H31" s="11"/>
      <c r="I31" s="11"/>
      <c r="J31" s="11"/>
      <c r="K31" s="16"/>
    </row>
    <row r="32" spans="1:11" x14ac:dyDescent="0.3">
      <c r="A32" s="11"/>
      <c r="B32" s="11"/>
      <c r="C32" s="11"/>
      <c r="D32" s="11"/>
      <c r="E32" s="11"/>
      <c r="F32" s="11"/>
      <c r="G32" s="11"/>
      <c r="H32" s="11"/>
      <c r="I32" s="11"/>
      <c r="J32" s="11"/>
      <c r="K32" s="16"/>
    </row>
    <row r="33" spans="1:11" x14ac:dyDescent="0.3">
      <c r="A33" s="11"/>
      <c r="B33" s="11"/>
      <c r="C33" s="11"/>
      <c r="D33" s="11"/>
      <c r="E33" s="11"/>
      <c r="F33" s="11"/>
      <c r="G33" s="11"/>
      <c r="H33" s="11"/>
      <c r="I33" s="11"/>
      <c r="J33" s="11"/>
      <c r="K33" s="16"/>
    </row>
    <row r="34" spans="1:11" x14ac:dyDescent="0.3">
      <c r="A34" s="11"/>
      <c r="B34" s="11"/>
      <c r="C34" s="11"/>
      <c r="D34" s="11"/>
      <c r="E34" s="11"/>
      <c r="F34" s="11"/>
      <c r="G34" s="11"/>
      <c r="H34" s="11"/>
      <c r="I34" s="11"/>
      <c r="J34" s="11"/>
      <c r="K34" s="16"/>
    </row>
    <row r="35" spans="1:11" x14ac:dyDescent="0.3">
      <c r="A35" s="11"/>
      <c r="B35" s="11"/>
      <c r="C35" s="11"/>
      <c r="D35" s="11"/>
      <c r="E35" s="11"/>
      <c r="F35" s="11"/>
      <c r="G35" s="11"/>
      <c r="H35" s="11"/>
      <c r="I35" s="11"/>
      <c r="J35" s="11"/>
      <c r="K35" s="16"/>
    </row>
  </sheetData>
  <conditionalFormatting sqref="A3:I35">
    <cfRule type="expression" dxfId="23" priority="1">
      <formula>$F3="d"</formula>
    </cfRule>
    <cfRule type="expression" dxfId="22" priority="2">
      <formula>$F3="m"</formula>
    </cfRule>
  </conditionalFormatting>
  <conditionalFormatting sqref="A3:K35">
    <cfRule type="expression" dxfId="21" priority="3">
      <formula>$F3="v"</formula>
    </cfRule>
    <cfRule type="expression" dxfId="20" priority="4">
      <formula>$F3="no"</formula>
    </cfRule>
  </conditionalFormatting>
  <pageMargins left="0.7" right="0.2" top="0.5" bottom="0.2" header="0.05" footer="0.3"/>
  <pageSetup orientation="landscape" r:id="rId1"/>
  <headerFooter>
    <oddHeader>&amp;L&amp;A</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BED6-48F6-4E70-8E6D-555304444E8F}">
  <dimension ref="A2:K35"/>
  <sheetViews>
    <sheetView zoomScaleNormal="100" workbookViewId="0">
      <selection activeCell="M5" sqref="M5"/>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2187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62" t="s">
        <v>675</v>
      </c>
      <c r="B3" s="265" t="s">
        <v>676</v>
      </c>
      <c r="C3" s="265" t="s">
        <v>677</v>
      </c>
      <c r="D3" s="291" t="s">
        <v>2787</v>
      </c>
      <c r="E3" s="291" t="s">
        <v>20</v>
      </c>
      <c r="F3" s="291" t="s">
        <v>17</v>
      </c>
      <c r="G3" s="293"/>
      <c r="H3" s="293"/>
      <c r="I3" s="293"/>
      <c r="J3" s="297"/>
      <c r="K3" s="291" t="s">
        <v>24</v>
      </c>
    </row>
    <row r="4" spans="1:11" ht="45" customHeight="1" x14ac:dyDescent="0.3">
      <c r="A4" s="262" t="s">
        <v>679</v>
      </c>
      <c r="B4" s="265" t="s">
        <v>680</v>
      </c>
      <c r="C4" s="265" t="s">
        <v>681</v>
      </c>
      <c r="D4" s="291" t="s">
        <v>2787</v>
      </c>
      <c r="E4" s="291" t="s">
        <v>20</v>
      </c>
      <c r="F4" s="291" t="s">
        <v>17</v>
      </c>
      <c r="G4" s="293"/>
      <c r="H4" s="293"/>
      <c r="I4" s="293"/>
      <c r="J4" s="297"/>
      <c r="K4" s="291" t="s">
        <v>24</v>
      </c>
    </row>
    <row r="5" spans="1:11" ht="45" customHeight="1" x14ac:dyDescent="0.3">
      <c r="A5" s="262" t="s">
        <v>682</v>
      </c>
      <c r="B5" s="265" t="s">
        <v>683</v>
      </c>
      <c r="C5" s="265" t="s">
        <v>684</v>
      </c>
      <c r="D5" s="291" t="s">
        <v>2787</v>
      </c>
      <c r="E5" s="291" t="s">
        <v>20</v>
      </c>
      <c r="F5" s="291" t="s">
        <v>17</v>
      </c>
      <c r="G5" s="293"/>
      <c r="H5" s="293"/>
      <c r="I5" s="293"/>
      <c r="J5" s="297"/>
      <c r="K5" s="291" t="s">
        <v>24</v>
      </c>
    </row>
    <row r="6" spans="1:11" ht="45" customHeight="1" x14ac:dyDescent="0.3">
      <c r="A6" s="262" t="s">
        <v>685</v>
      </c>
      <c r="B6" s="265" t="s">
        <v>2155</v>
      </c>
      <c r="C6" s="265" t="s">
        <v>2156</v>
      </c>
      <c r="D6" s="291" t="s">
        <v>2787</v>
      </c>
      <c r="E6" s="291" t="s">
        <v>20</v>
      </c>
      <c r="F6" s="291" t="s">
        <v>17</v>
      </c>
      <c r="G6" s="293"/>
      <c r="H6" s="293"/>
      <c r="I6" s="293"/>
      <c r="J6" s="297"/>
      <c r="K6" s="291" t="s">
        <v>24</v>
      </c>
    </row>
    <row r="7" spans="1:11" ht="45" customHeight="1" x14ac:dyDescent="0.3">
      <c r="A7" s="262" t="s">
        <v>686</v>
      </c>
      <c r="B7" s="265" t="s">
        <v>687</v>
      </c>
      <c r="C7" s="265" t="s">
        <v>688</v>
      </c>
      <c r="D7" s="291" t="s">
        <v>2787</v>
      </c>
      <c r="E7" s="291" t="s">
        <v>20</v>
      </c>
      <c r="F7" s="291" t="s">
        <v>17</v>
      </c>
      <c r="G7" s="293"/>
      <c r="H7" s="293"/>
      <c r="I7" s="293"/>
      <c r="J7" s="297"/>
      <c r="K7" s="291" t="s">
        <v>24</v>
      </c>
    </row>
    <row r="8" spans="1:11" ht="45" customHeight="1" x14ac:dyDescent="0.3">
      <c r="A8" s="262" t="s">
        <v>689</v>
      </c>
      <c r="B8" s="265" t="s">
        <v>2161</v>
      </c>
      <c r="C8" s="265" t="s">
        <v>2162</v>
      </c>
      <c r="D8" s="291" t="s">
        <v>2787</v>
      </c>
      <c r="E8" s="291" t="s">
        <v>20</v>
      </c>
      <c r="F8" s="291" t="s">
        <v>17</v>
      </c>
      <c r="G8" s="293"/>
      <c r="H8" s="293"/>
      <c r="I8" s="293"/>
      <c r="J8" s="297"/>
      <c r="K8" s="291" t="s">
        <v>24</v>
      </c>
    </row>
    <row r="9" spans="1:11" ht="45" customHeight="1" x14ac:dyDescent="0.3">
      <c r="A9" s="262" t="s">
        <v>691</v>
      </c>
      <c r="B9" s="265" t="s">
        <v>2165</v>
      </c>
      <c r="C9" s="265" t="s">
        <v>2166</v>
      </c>
      <c r="D9" s="291" t="s">
        <v>2787</v>
      </c>
      <c r="E9" s="291" t="s">
        <v>20</v>
      </c>
      <c r="F9" s="291" t="s">
        <v>17</v>
      </c>
      <c r="G9" s="293"/>
      <c r="H9" s="293"/>
      <c r="I9" s="293"/>
      <c r="J9" s="297"/>
      <c r="K9" s="291" t="s">
        <v>24</v>
      </c>
    </row>
    <row r="10" spans="1:11" ht="45" customHeight="1" x14ac:dyDescent="0.3">
      <c r="A10" s="262" t="s">
        <v>693</v>
      </c>
      <c r="B10" s="265" t="s">
        <v>694</v>
      </c>
      <c r="C10" s="265" t="s">
        <v>695</v>
      </c>
      <c r="D10" s="291" t="s">
        <v>2787</v>
      </c>
      <c r="E10" s="291" t="s">
        <v>20</v>
      </c>
      <c r="F10" s="291" t="s">
        <v>17</v>
      </c>
      <c r="G10" s="293"/>
      <c r="H10" s="293"/>
      <c r="I10" s="293"/>
      <c r="J10" s="297"/>
      <c r="K10" s="291" t="s">
        <v>24</v>
      </c>
    </row>
    <row r="11" spans="1:11" ht="45" customHeight="1" x14ac:dyDescent="0.3">
      <c r="A11" s="262" t="s">
        <v>696</v>
      </c>
      <c r="B11" s="265" t="s">
        <v>697</v>
      </c>
      <c r="C11" s="265" t="s">
        <v>698</v>
      </c>
      <c r="D11" s="291" t="s">
        <v>2787</v>
      </c>
      <c r="E11" s="291" t="s">
        <v>20</v>
      </c>
      <c r="F11" s="291" t="s">
        <v>17</v>
      </c>
      <c r="G11" s="293"/>
      <c r="H11" s="293"/>
      <c r="I11" s="293"/>
      <c r="J11" s="297"/>
      <c r="K11" s="291" t="s">
        <v>22</v>
      </c>
    </row>
    <row r="12" spans="1:11" ht="45" customHeight="1" x14ac:dyDescent="0.3">
      <c r="A12" s="262" t="s">
        <v>699</v>
      </c>
      <c r="B12" s="265" t="s">
        <v>2173</v>
      </c>
      <c r="C12" s="265" t="s">
        <v>2174</v>
      </c>
      <c r="D12" s="291" t="s">
        <v>2787</v>
      </c>
      <c r="E12" s="291" t="s">
        <v>20</v>
      </c>
      <c r="F12" s="291" t="s">
        <v>17</v>
      </c>
      <c r="G12" s="293"/>
      <c r="H12" s="293"/>
      <c r="I12" s="293"/>
      <c r="J12" s="297"/>
      <c r="K12" s="291" t="s">
        <v>24</v>
      </c>
    </row>
    <row r="13" spans="1:11" ht="45" customHeight="1" x14ac:dyDescent="0.3">
      <c r="A13" s="262" t="s">
        <v>700</v>
      </c>
      <c r="B13" s="262" t="s">
        <v>701</v>
      </c>
      <c r="C13" s="262" t="s">
        <v>702</v>
      </c>
      <c r="D13" s="262" t="s">
        <v>2787</v>
      </c>
      <c r="E13" s="262" t="s">
        <v>16</v>
      </c>
      <c r="F13" s="262" t="s">
        <v>17</v>
      </c>
      <c r="G13" s="295"/>
      <c r="H13" s="295"/>
      <c r="I13" s="295"/>
      <c r="J13" s="296"/>
      <c r="K13" s="298" t="s">
        <v>24</v>
      </c>
    </row>
    <row r="14" spans="1:11" ht="45" customHeight="1" x14ac:dyDescent="0.3">
      <c r="A14" s="262" t="s">
        <v>703</v>
      </c>
      <c r="B14" s="262" t="s">
        <v>692</v>
      </c>
      <c r="C14" s="262" t="s">
        <v>704</v>
      </c>
      <c r="D14" s="262" t="s">
        <v>2787</v>
      </c>
      <c r="E14" s="262" t="s">
        <v>16</v>
      </c>
      <c r="F14" s="262" t="s">
        <v>17</v>
      </c>
      <c r="G14" s="295"/>
      <c r="H14" s="295"/>
      <c r="I14" s="295"/>
      <c r="J14" s="296"/>
      <c r="K14" s="298" t="s">
        <v>24</v>
      </c>
    </row>
    <row r="15" spans="1:11" ht="45" customHeight="1" x14ac:dyDescent="0.3">
      <c r="A15" s="262" t="s">
        <v>705</v>
      </c>
      <c r="B15" s="262" t="s">
        <v>690</v>
      </c>
      <c r="C15" s="262" t="s">
        <v>706</v>
      </c>
      <c r="D15" s="262" t="s">
        <v>2787</v>
      </c>
      <c r="E15" s="262" t="s">
        <v>16</v>
      </c>
      <c r="F15" s="262" t="s">
        <v>17</v>
      </c>
      <c r="G15" s="295"/>
      <c r="H15" s="295"/>
      <c r="I15" s="295"/>
      <c r="J15" s="296"/>
      <c r="K15" s="298" t="s">
        <v>24</v>
      </c>
    </row>
    <row r="16" spans="1:11" ht="45" customHeight="1" x14ac:dyDescent="0.3">
      <c r="A16" s="262" t="s">
        <v>707</v>
      </c>
      <c r="B16" s="262" t="s">
        <v>694</v>
      </c>
      <c r="C16" s="262" t="s">
        <v>708</v>
      </c>
      <c r="D16" s="262" t="s">
        <v>2787</v>
      </c>
      <c r="E16" s="262" t="s">
        <v>16</v>
      </c>
      <c r="F16" s="262" t="s">
        <v>17</v>
      </c>
      <c r="G16" s="295"/>
      <c r="H16" s="295"/>
      <c r="I16" s="295"/>
      <c r="J16" s="296"/>
      <c r="K16" s="298" t="s">
        <v>24</v>
      </c>
    </row>
    <row r="17" spans="1:11" ht="45" customHeight="1" x14ac:dyDescent="0.3">
      <c r="A17" s="262" t="s">
        <v>999</v>
      </c>
      <c r="B17" s="262" t="s">
        <v>1000</v>
      </c>
      <c r="C17" s="262" t="s">
        <v>1001</v>
      </c>
      <c r="D17" s="262" t="s">
        <v>2787</v>
      </c>
      <c r="E17" s="262" t="s">
        <v>16</v>
      </c>
      <c r="F17" s="262" t="s">
        <v>17</v>
      </c>
      <c r="G17" s="295"/>
      <c r="H17" s="295"/>
      <c r="I17" s="295"/>
      <c r="J17" s="296"/>
      <c r="K17" s="298" t="s">
        <v>24</v>
      </c>
    </row>
    <row r="18" spans="1:11" ht="45" customHeight="1" x14ac:dyDescent="0.3">
      <c r="A18" s="262" t="s">
        <v>1002</v>
      </c>
      <c r="B18" s="262" t="s">
        <v>1003</v>
      </c>
      <c r="C18" s="262" t="s">
        <v>1004</v>
      </c>
      <c r="D18" s="262" t="s">
        <v>2787</v>
      </c>
      <c r="E18" s="262" t="s">
        <v>16</v>
      </c>
      <c r="F18" s="262" t="s">
        <v>17</v>
      </c>
      <c r="G18" s="295"/>
      <c r="H18" s="295"/>
      <c r="I18" s="295"/>
      <c r="J18" s="296"/>
      <c r="K18" s="298" t="s">
        <v>24</v>
      </c>
    </row>
    <row r="19" spans="1:11" ht="45" customHeight="1" x14ac:dyDescent="0.3">
      <c r="A19" s="262" t="s">
        <v>1005</v>
      </c>
      <c r="B19" s="262" t="s">
        <v>1006</v>
      </c>
      <c r="C19" s="262" t="s">
        <v>1007</v>
      </c>
      <c r="D19" s="262" t="s">
        <v>2787</v>
      </c>
      <c r="E19" s="262" t="s">
        <v>16</v>
      </c>
      <c r="F19" s="262" t="s">
        <v>17</v>
      </c>
      <c r="G19" s="295"/>
      <c r="H19" s="295"/>
      <c r="I19" s="295"/>
      <c r="J19" s="296"/>
      <c r="K19" s="298" t="s">
        <v>24</v>
      </c>
    </row>
    <row r="20" spans="1:11" ht="45" customHeight="1" x14ac:dyDescent="0.3">
      <c r="A20" s="262" t="s">
        <v>1008</v>
      </c>
      <c r="B20" s="262" t="s">
        <v>1009</v>
      </c>
      <c r="C20" s="262" t="s">
        <v>1010</v>
      </c>
      <c r="D20" s="262" t="s">
        <v>2787</v>
      </c>
      <c r="E20" s="262" t="s">
        <v>16</v>
      </c>
      <c r="F20" s="262" t="s">
        <v>17</v>
      </c>
      <c r="G20" s="295"/>
      <c r="H20" s="295"/>
      <c r="I20" s="295"/>
      <c r="J20" s="296"/>
      <c r="K20" s="298" t="s">
        <v>1011</v>
      </c>
    </row>
    <row r="21" spans="1:11" ht="45" customHeight="1" x14ac:dyDescent="0.3">
      <c r="A21" s="262" t="s">
        <v>1012</v>
      </c>
      <c r="B21" s="262" t="s">
        <v>1013</v>
      </c>
      <c r="C21" s="262" t="s">
        <v>1014</v>
      </c>
      <c r="D21" s="262" t="s">
        <v>2787</v>
      </c>
      <c r="E21" s="262" t="s">
        <v>16</v>
      </c>
      <c r="F21" s="262" t="s">
        <v>17</v>
      </c>
      <c r="G21" s="295"/>
      <c r="H21" s="295"/>
      <c r="I21" s="295"/>
      <c r="J21" s="296"/>
      <c r="K21" s="298" t="s">
        <v>24</v>
      </c>
    </row>
    <row r="22" spans="1:11" ht="45" customHeight="1" x14ac:dyDescent="0.3">
      <c r="A22" s="262" t="s">
        <v>1015</v>
      </c>
      <c r="B22" s="262" t="s">
        <v>1016</v>
      </c>
      <c r="C22" s="262" t="s">
        <v>1017</v>
      </c>
      <c r="D22" s="262" t="s">
        <v>2787</v>
      </c>
      <c r="E22" s="262" t="s">
        <v>16</v>
      </c>
      <c r="F22" s="262" t="s">
        <v>17</v>
      </c>
      <c r="G22" s="295"/>
      <c r="H22" s="295"/>
      <c r="I22" s="295"/>
      <c r="J22" s="296"/>
      <c r="K22" s="298" t="s">
        <v>24</v>
      </c>
    </row>
    <row r="23" spans="1:11" ht="45" customHeight="1" x14ac:dyDescent="0.3">
      <c r="A23" s="11"/>
      <c r="B23" s="11"/>
      <c r="C23" s="11"/>
      <c r="D23" s="11"/>
      <c r="E23" s="11"/>
      <c r="F23" s="11"/>
      <c r="G23" s="14"/>
      <c r="H23" s="14"/>
      <c r="I23" s="14"/>
      <c r="J23" s="10"/>
      <c r="K23" s="15"/>
    </row>
    <row r="24" spans="1:11" ht="45" customHeight="1" x14ac:dyDescent="0.3">
      <c r="A24" s="11"/>
      <c r="B24" s="11"/>
      <c r="C24" s="11"/>
      <c r="D24" s="11"/>
      <c r="E24" s="11"/>
      <c r="F24" s="11"/>
      <c r="G24" s="14"/>
      <c r="H24" s="14"/>
      <c r="I24" s="14"/>
      <c r="J24" s="10"/>
      <c r="K24" s="15"/>
    </row>
    <row r="25" spans="1:11" x14ac:dyDescent="0.3">
      <c r="A25" s="11"/>
      <c r="B25" s="11"/>
      <c r="C25" s="11"/>
      <c r="D25" s="11"/>
      <c r="E25" s="11"/>
      <c r="F25" s="11"/>
      <c r="G25" s="14"/>
      <c r="H25" s="14"/>
      <c r="I25" s="14"/>
      <c r="J25" s="10"/>
      <c r="K25" s="15"/>
    </row>
    <row r="26" spans="1:11" x14ac:dyDescent="0.3">
      <c r="A26" s="11"/>
      <c r="B26" s="11"/>
      <c r="C26" s="11"/>
      <c r="D26" s="11"/>
      <c r="E26" s="11"/>
      <c r="F26" s="11"/>
      <c r="G26" s="11"/>
      <c r="H26" s="11"/>
      <c r="I26" s="11"/>
      <c r="J26" s="11"/>
      <c r="K26" s="16"/>
    </row>
    <row r="27" spans="1:11" x14ac:dyDescent="0.3">
      <c r="A27" s="11"/>
      <c r="B27" s="11"/>
      <c r="C27" s="11"/>
      <c r="D27" s="11"/>
      <c r="E27" s="11"/>
      <c r="F27" s="11"/>
      <c r="G27" s="11"/>
      <c r="H27" s="11"/>
      <c r="I27" s="11"/>
      <c r="J27" s="11"/>
      <c r="K27" s="16"/>
    </row>
    <row r="28" spans="1:11" x14ac:dyDescent="0.3">
      <c r="A28" s="11"/>
      <c r="B28" s="11"/>
      <c r="C28" s="11"/>
      <c r="D28" s="11"/>
      <c r="E28" s="11"/>
      <c r="F28" s="11"/>
      <c r="G28" s="11"/>
      <c r="H28" s="11"/>
      <c r="I28" s="11"/>
      <c r="J28" s="11"/>
      <c r="K28" s="16"/>
    </row>
    <row r="29" spans="1:11" x14ac:dyDescent="0.3">
      <c r="A29" s="11"/>
      <c r="B29" s="11"/>
      <c r="C29" s="11"/>
      <c r="D29" s="11"/>
      <c r="E29" s="11"/>
      <c r="F29" s="11"/>
      <c r="G29" s="11"/>
      <c r="H29" s="11"/>
      <c r="I29" s="11"/>
      <c r="J29" s="11"/>
      <c r="K29" s="16"/>
    </row>
    <row r="30" spans="1:11" x14ac:dyDescent="0.3">
      <c r="A30" s="11"/>
      <c r="B30" s="11"/>
      <c r="C30" s="11"/>
      <c r="D30" s="11"/>
      <c r="E30" s="11"/>
      <c r="F30" s="11"/>
      <c r="G30" s="11"/>
      <c r="H30" s="11"/>
      <c r="I30" s="11"/>
      <c r="J30" s="11"/>
      <c r="K30" s="16"/>
    </row>
    <row r="31" spans="1:11" x14ac:dyDescent="0.3">
      <c r="A31" s="11"/>
      <c r="B31" s="11"/>
      <c r="C31" s="11"/>
      <c r="D31" s="11"/>
      <c r="E31" s="11"/>
      <c r="F31" s="11"/>
      <c r="G31" s="11"/>
      <c r="H31" s="11"/>
      <c r="I31" s="11"/>
      <c r="J31" s="11"/>
      <c r="K31" s="16"/>
    </row>
    <row r="32" spans="1:11" x14ac:dyDescent="0.3">
      <c r="A32" s="11"/>
      <c r="B32" s="11"/>
      <c r="C32" s="11"/>
      <c r="D32" s="11"/>
      <c r="E32" s="11"/>
      <c r="F32" s="11"/>
      <c r="G32" s="11"/>
      <c r="H32" s="11"/>
      <c r="I32" s="11"/>
      <c r="J32" s="11"/>
      <c r="K32" s="16"/>
    </row>
    <row r="33" spans="1:11" x14ac:dyDescent="0.3">
      <c r="A33" s="11"/>
      <c r="B33" s="11"/>
      <c r="C33" s="11"/>
      <c r="D33" s="11"/>
      <c r="E33" s="11"/>
      <c r="F33" s="11"/>
      <c r="G33" s="11"/>
      <c r="H33" s="11"/>
      <c r="I33" s="11"/>
      <c r="J33" s="11"/>
      <c r="K33" s="16"/>
    </row>
    <row r="34" spans="1:11" x14ac:dyDescent="0.3">
      <c r="A34" s="11"/>
      <c r="B34" s="11"/>
      <c r="C34" s="11"/>
      <c r="D34" s="11"/>
      <c r="E34" s="11"/>
      <c r="F34" s="11"/>
      <c r="G34" s="11"/>
      <c r="H34" s="11"/>
      <c r="I34" s="11"/>
      <c r="J34" s="11"/>
      <c r="K34" s="16"/>
    </row>
    <row r="35" spans="1:11" x14ac:dyDescent="0.3">
      <c r="A35" s="11"/>
      <c r="B35" s="11"/>
      <c r="C35" s="11"/>
      <c r="D35" s="11"/>
      <c r="E35" s="11"/>
      <c r="F35" s="11"/>
      <c r="G35" s="11"/>
      <c r="H35" s="11"/>
      <c r="I35" s="11"/>
      <c r="J35" s="11"/>
      <c r="K35" s="16"/>
    </row>
  </sheetData>
  <conditionalFormatting sqref="A3:I35">
    <cfRule type="expression" dxfId="19" priority="1">
      <formula>$F3="d"</formula>
    </cfRule>
    <cfRule type="expression" dxfId="18" priority="2">
      <formula>$F3="m"</formula>
    </cfRule>
  </conditionalFormatting>
  <conditionalFormatting sqref="A3:K35">
    <cfRule type="expression" dxfId="17" priority="3">
      <formula>$F3="v"</formula>
    </cfRule>
    <cfRule type="expression" dxfId="16" priority="4">
      <formula>$F3="no"</formula>
    </cfRule>
  </conditionalFormatting>
  <printOptions horizontalCentered="1"/>
  <pageMargins left="0.7" right="0.2" top="0.5" bottom="0.2" header="0.05" footer="0.3"/>
  <pageSetup orientation="landscape" r:id="rId1"/>
  <headerFooter>
    <oddHeader>&amp;L&amp;A</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C4FDA-A486-47D5-AFDC-59202E5D6439}">
  <dimension ref="B1:N500"/>
  <sheetViews>
    <sheetView topLeftCell="A444" workbookViewId="0">
      <selection activeCell="B460" sqref="B460:L498"/>
    </sheetView>
  </sheetViews>
  <sheetFormatPr defaultRowHeight="14.4" x14ac:dyDescent="0.3"/>
  <cols>
    <col min="2" max="2" width="35.33203125" customWidth="1"/>
    <col min="3" max="3" width="18.77734375" customWidth="1"/>
    <col min="4" max="4" width="17.109375" customWidth="1"/>
    <col min="6" max="6" width="5.33203125" customWidth="1"/>
    <col min="7" max="10" width="7.5546875" customWidth="1"/>
  </cols>
  <sheetData>
    <row r="1" spans="2:14" x14ac:dyDescent="0.3">
      <c r="B1">
        <f>COUNTA(B3:B530)</f>
        <v>498</v>
      </c>
      <c r="C1">
        <f>B1/3</f>
        <v>166</v>
      </c>
      <c r="G1">
        <f>COUNTIF(G3:G530,"yes")</f>
        <v>173</v>
      </c>
    </row>
    <row r="2" spans="2:14" x14ac:dyDescent="0.3">
      <c r="B2" t="s">
        <v>4</v>
      </c>
      <c r="C2" t="s">
        <v>5</v>
      </c>
      <c r="D2" t="s">
        <v>6</v>
      </c>
      <c r="E2" t="s">
        <v>7</v>
      </c>
      <c r="F2" t="s">
        <v>8</v>
      </c>
      <c r="G2" t="s">
        <v>9</v>
      </c>
      <c r="L2" t="s">
        <v>14</v>
      </c>
      <c r="M2" t="s">
        <v>11</v>
      </c>
    </row>
    <row r="3" spans="2:14" x14ac:dyDescent="0.3">
      <c r="B3" t="s">
        <v>755</v>
      </c>
      <c r="C3" t="s">
        <v>756</v>
      </c>
      <c r="D3" t="s">
        <v>757</v>
      </c>
      <c r="E3" t="s">
        <v>2788</v>
      </c>
      <c r="F3" t="s">
        <v>20</v>
      </c>
      <c r="G3" t="s">
        <v>17</v>
      </c>
      <c r="H3" s="252"/>
      <c r="I3" s="252"/>
      <c r="J3" s="252"/>
      <c r="K3" s="251"/>
      <c r="M3" t="s">
        <v>758</v>
      </c>
    </row>
    <row r="4" spans="2:14" x14ac:dyDescent="0.3">
      <c r="B4" t="s">
        <v>759</v>
      </c>
      <c r="C4" t="s">
        <v>760</v>
      </c>
      <c r="D4" t="s">
        <v>761</v>
      </c>
      <c r="E4" t="s">
        <v>2788</v>
      </c>
      <c r="F4" t="s">
        <v>20</v>
      </c>
      <c r="G4" t="s">
        <v>17</v>
      </c>
      <c r="H4" s="252"/>
      <c r="I4" s="252"/>
      <c r="J4" s="252"/>
      <c r="K4" s="251"/>
      <c r="M4" t="s">
        <v>758</v>
      </c>
    </row>
    <row r="5" spans="2:14" x14ac:dyDescent="0.3">
      <c r="B5" t="s">
        <v>762</v>
      </c>
      <c r="C5" t="s">
        <v>763</v>
      </c>
      <c r="D5" t="s">
        <v>764</v>
      </c>
      <c r="E5" t="s">
        <v>2788</v>
      </c>
      <c r="F5" t="s">
        <v>20</v>
      </c>
      <c r="G5" t="s">
        <v>17</v>
      </c>
      <c r="H5" s="252"/>
      <c r="I5" s="252"/>
      <c r="J5" s="252"/>
      <c r="K5" s="251"/>
      <c r="M5" t="s">
        <v>758</v>
      </c>
    </row>
    <row r="6" spans="2:14" x14ac:dyDescent="0.3">
      <c r="B6" t="s">
        <v>823</v>
      </c>
      <c r="C6" t="s">
        <v>824</v>
      </c>
      <c r="D6" t="s">
        <v>825</v>
      </c>
      <c r="E6" t="s">
        <v>2788</v>
      </c>
      <c r="F6" t="s">
        <v>20</v>
      </c>
      <c r="G6" t="s">
        <v>17</v>
      </c>
      <c r="H6" s="252"/>
      <c r="I6" s="252"/>
      <c r="J6" s="252"/>
      <c r="K6" s="251"/>
      <c r="M6" t="s">
        <v>758</v>
      </c>
    </row>
    <row r="7" spans="2:14" x14ac:dyDescent="0.3">
      <c r="B7" t="s">
        <v>826</v>
      </c>
      <c r="C7" t="s">
        <v>827</v>
      </c>
      <c r="D7" t="s">
        <v>828</v>
      </c>
      <c r="E7" t="s">
        <v>2788</v>
      </c>
      <c r="F7" t="s">
        <v>20</v>
      </c>
      <c r="G7" t="s">
        <v>17</v>
      </c>
      <c r="H7" s="252"/>
      <c r="I7" s="252"/>
      <c r="J7" s="252"/>
      <c r="K7" s="251"/>
      <c r="M7" t="s">
        <v>758</v>
      </c>
    </row>
    <row r="8" spans="2:14" x14ac:dyDescent="0.3">
      <c r="B8" t="s">
        <v>829</v>
      </c>
      <c r="C8" t="s">
        <v>830</v>
      </c>
      <c r="D8" t="s">
        <v>831</v>
      </c>
      <c r="E8" t="s">
        <v>2787</v>
      </c>
      <c r="F8" t="s">
        <v>20</v>
      </c>
      <c r="G8" t="s">
        <v>18</v>
      </c>
      <c r="H8" s="252"/>
      <c r="I8" s="252"/>
      <c r="J8" s="252"/>
      <c r="K8" s="251"/>
      <c r="M8" t="s">
        <v>758</v>
      </c>
    </row>
    <row r="9" spans="2:14" x14ac:dyDescent="0.3">
      <c r="B9" t="s">
        <v>1152</v>
      </c>
      <c r="C9" t="s">
        <v>1153</v>
      </c>
      <c r="D9" t="s">
        <v>1154</v>
      </c>
      <c r="E9" t="s">
        <v>2789</v>
      </c>
      <c r="F9" t="s">
        <v>27</v>
      </c>
      <c r="G9" t="s">
        <v>18</v>
      </c>
      <c r="H9" s="252"/>
      <c r="I9" s="252"/>
      <c r="J9" s="252"/>
      <c r="K9" s="251"/>
      <c r="M9" t="s">
        <v>758</v>
      </c>
      <c r="N9" t="s">
        <v>2604</v>
      </c>
    </row>
    <row r="10" spans="2:14" x14ac:dyDescent="0.3">
      <c r="B10" t="s">
        <v>1155</v>
      </c>
      <c r="C10" t="s">
        <v>1156</v>
      </c>
      <c r="D10" t="s">
        <v>1157</v>
      </c>
      <c r="E10" t="s">
        <v>2789</v>
      </c>
      <c r="F10" t="s">
        <v>27</v>
      </c>
      <c r="G10" t="s">
        <v>18</v>
      </c>
      <c r="H10" s="13"/>
      <c r="I10" s="13"/>
      <c r="J10" s="13"/>
      <c r="K10" s="9"/>
      <c r="M10" t="s">
        <v>758</v>
      </c>
      <c r="N10" t="s">
        <v>2604</v>
      </c>
    </row>
    <row r="11" spans="2:14" x14ac:dyDescent="0.3">
      <c r="B11" t="s">
        <v>1158</v>
      </c>
      <c r="C11" t="s">
        <v>1159</v>
      </c>
      <c r="D11" t="s">
        <v>1160</v>
      </c>
      <c r="E11" t="s">
        <v>2789</v>
      </c>
      <c r="F11" t="s">
        <v>27</v>
      </c>
      <c r="G11" t="s">
        <v>18</v>
      </c>
      <c r="H11" s="252"/>
      <c r="I11" s="252"/>
      <c r="J11" s="252"/>
      <c r="K11" s="251"/>
      <c r="M11" t="s">
        <v>758</v>
      </c>
      <c r="N11" t="s">
        <v>2604</v>
      </c>
    </row>
    <row r="12" spans="2:14" x14ac:dyDescent="0.3">
      <c r="B12" t="s">
        <v>1161</v>
      </c>
      <c r="C12" t="s">
        <v>1162</v>
      </c>
      <c r="D12" t="s">
        <v>1163</v>
      </c>
      <c r="E12" t="s">
        <v>2789</v>
      </c>
      <c r="F12" t="s">
        <v>27</v>
      </c>
      <c r="G12" t="s">
        <v>18</v>
      </c>
      <c r="H12" s="13"/>
      <c r="I12" s="13"/>
      <c r="J12" s="13"/>
      <c r="K12" s="9"/>
      <c r="M12" t="s">
        <v>758</v>
      </c>
      <c r="N12" t="s">
        <v>2604</v>
      </c>
    </row>
    <row r="13" spans="2:14" x14ac:dyDescent="0.3">
      <c r="B13" t="s">
        <v>1164</v>
      </c>
      <c r="C13" t="s">
        <v>1165</v>
      </c>
      <c r="D13" t="s">
        <v>1166</v>
      </c>
      <c r="E13" t="s">
        <v>2789</v>
      </c>
      <c r="F13" t="s">
        <v>27</v>
      </c>
      <c r="G13" t="s">
        <v>18</v>
      </c>
      <c r="H13" s="252"/>
      <c r="I13" s="252"/>
      <c r="J13" s="252"/>
      <c r="K13" s="251"/>
      <c r="M13" t="s">
        <v>758</v>
      </c>
      <c r="N13" t="s">
        <v>2604</v>
      </c>
    </row>
    <row r="14" spans="2:14" x14ac:dyDescent="0.3">
      <c r="B14" t="s">
        <v>1167</v>
      </c>
      <c r="C14" t="s">
        <v>1168</v>
      </c>
      <c r="D14" t="s">
        <v>1169</v>
      </c>
      <c r="E14" t="s">
        <v>2789</v>
      </c>
      <c r="F14" t="s">
        <v>27</v>
      </c>
      <c r="G14" t="s">
        <v>18</v>
      </c>
      <c r="H14" s="252"/>
      <c r="I14" s="252"/>
      <c r="J14" s="252"/>
      <c r="K14" s="251"/>
      <c r="M14" t="s">
        <v>758</v>
      </c>
      <c r="N14" t="s">
        <v>2604</v>
      </c>
    </row>
    <row r="15" spans="2:14" x14ac:dyDescent="0.3">
      <c r="B15" t="s">
        <v>1170</v>
      </c>
      <c r="C15" t="s">
        <v>1171</v>
      </c>
      <c r="D15" t="s">
        <v>1172</v>
      </c>
      <c r="E15" t="s">
        <v>2789</v>
      </c>
      <c r="F15" t="s">
        <v>27</v>
      </c>
      <c r="G15" t="s">
        <v>18</v>
      </c>
      <c r="H15" s="252"/>
      <c r="I15" s="252"/>
      <c r="J15" s="252"/>
      <c r="K15" s="251"/>
      <c r="M15" t="s">
        <v>758</v>
      </c>
      <c r="N15" t="s">
        <v>2604</v>
      </c>
    </row>
    <row r="16" spans="2:14" x14ac:dyDescent="0.3">
      <c r="B16" t="s">
        <v>1173</v>
      </c>
      <c r="C16" t="s">
        <v>1174</v>
      </c>
      <c r="D16" t="s">
        <v>1175</v>
      </c>
      <c r="E16" t="s">
        <v>2789</v>
      </c>
      <c r="F16" t="s">
        <v>27</v>
      </c>
      <c r="G16" t="s">
        <v>18</v>
      </c>
      <c r="H16" s="252"/>
      <c r="I16" s="252"/>
      <c r="J16" s="252"/>
      <c r="K16" s="251"/>
      <c r="M16" t="s">
        <v>758</v>
      </c>
      <c r="N16" t="s">
        <v>2604</v>
      </c>
    </row>
    <row r="17" spans="2:14" x14ac:dyDescent="0.3">
      <c r="B17" t="s">
        <v>1176</v>
      </c>
      <c r="C17" t="s">
        <v>1177</v>
      </c>
      <c r="D17" t="s">
        <v>1178</v>
      </c>
      <c r="E17" t="s">
        <v>2789</v>
      </c>
      <c r="F17" t="s">
        <v>27</v>
      </c>
      <c r="G17" t="s">
        <v>18</v>
      </c>
      <c r="H17" s="252"/>
      <c r="I17" s="252"/>
      <c r="J17" s="252"/>
      <c r="K17" s="251"/>
      <c r="M17" t="s">
        <v>758</v>
      </c>
      <c r="N17" t="s">
        <v>2604</v>
      </c>
    </row>
    <row r="18" spans="2:14" x14ac:dyDescent="0.3">
      <c r="B18" t="s">
        <v>1179</v>
      </c>
      <c r="C18" t="s">
        <v>1180</v>
      </c>
      <c r="D18" t="s">
        <v>1181</v>
      </c>
      <c r="E18" t="s">
        <v>2789</v>
      </c>
      <c r="F18" t="s">
        <v>27</v>
      </c>
      <c r="G18" t="s">
        <v>18</v>
      </c>
      <c r="H18" s="252"/>
      <c r="I18" s="252"/>
      <c r="J18" s="252"/>
      <c r="K18" s="251"/>
      <c r="M18" t="s">
        <v>758</v>
      </c>
      <c r="N18" t="s">
        <v>2604</v>
      </c>
    </row>
    <row r="19" spans="2:14" x14ac:dyDescent="0.3">
      <c r="B19" t="s">
        <v>1182</v>
      </c>
      <c r="C19" t="s">
        <v>1183</v>
      </c>
      <c r="D19" t="s">
        <v>1184</v>
      </c>
      <c r="E19" t="s">
        <v>2789</v>
      </c>
      <c r="F19" t="s">
        <v>27</v>
      </c>
      <c r="G19" t="s">
        <v>18</v>
      </c>
      <c r="H19" s="252"/>
      <c r="I19" s="252"/>
      <c r="J19" s="252"/>
      <c r="K19" s="251"/>
      <c r="M19" t="s">
        <v>758</v>
      </c>
      <c r="N19" t="s">
        <v>2604</v>
      </c>
    </row>
    <row r="20" spans="2:14" x14ac:dyDescent="0.3">
      <c r="B20" t="s">
        <v>1185</v>
      </c>
      <c r="C20" t="s">
        <v>1186</v>
      </c>
      <c r="D20" t="s">
        <v>1187</v>
      </c>
      <c r="E20" t="s">
        <v>2789</v>
      </c>
      <c r="F20" t="s">
        <v>27</v>
      </c>
      <c r="G20" t="s">
        <v>18</v>
      </c>
      <c r="H20" s="252"/>
      <c r="I20" s="252"/>
      <c r="J20" s="252"/>
      <c r="K20" s="251"/>
      <c r="M20" t="s">
        <v>758</v>
      </c>
      <c r="N20" t="s">
        <v>2604</v>
      </c>
    </row>
    <row r="21" spans="2:14" x14ac:dyDescent="0.3">
      <c r="B21" t="s">
        <v>1188</v>
      </c>
      <c r="C21" t="s">
        <v>1189</v>
      </c>
      <c r="D21" t="s">
        <v>1190</v>
      </c>
      <c r="E21" t="s">
        <v>2789</v>
      </c>
      <c r="F21" t="s">
        <v>27</v>
      </c>
      <c r="G21" t="s">
        <v>18</v>
      </c>
      <c r="H21" s="252"/>
      <c r="I21" s="252"/>
      <c r="J21" s="252"/>
      <c r="K21" s="251"/>
      <c r="M21" t="s">
        <v>758</v>
      </c>
      <c r="N21" t="s">
        <v>2604</v>
      </c>
    </row>
    <row r="22" spans="2:14" x14ac:dyDescent="0.3">
      <c r="B22" t="s">
        <v>1191</v>
      </c>
      <c r="C22" t="s">
        <v>1192</v>
      </c>
      <c r="D22" t="s">
        <v>1193</v>
      </c>
      <c r="E22" t="s">
        <v>2789</v>
      </c>
      <c r="F22" t="s">
        <v>27</v>
      </c>
      <c r="G22" t="s">
        <v>18</v>
      </c>
      <c r="H22" s="252"/>
      <c r="I22" s="252"/>
      <c r="J22" s="252"/>
      <c r="K22" s="251"/>
      <c r="M22" t="s">
        <v>758</v>
      </c>
      <c r="N22" t="s">
        <v>2604</v>
      </c>
    </row>
    <row r="23" spans="2:14" x14ac:dyDescent="0.3">
      <c r="B23" t="s">
        <v>1194</v>
      </c>
      <c r="C23" t="s">
        <v>1195</v>
      </c>
      <c r="D23" t="s">
        <v>1196</v>
      </c>
      <c r="E23" t="s">
        <v>2789</v>
      </c>
      <c r="F23" t="s">
        <v>27</v>
      </c>
      <c r="G23" t="s">
        <v>18</v>
      </c>
      <c r="H23" s="252"/>
      <c r="I23" s="252"/>
      <c r="J23" s="252"/>
      <c r="K23" s="251"/>
      <c r="M23" t="s">
        <v>758</v>
      </c>
      <c r="N23" t="s">
        <v>2604</v>
      </c>
    </row>
    <row r="24" spans="2:14" x14ac:dyDescent="0.3">
      <c r="B24" t="s">
        <v>1197</v>
      </c>
      <c r="C24" t="s">
        <v>1198</v>
      </c>
      <c r="D24" t="s">
        <v>1199</v>
      </c>
      <c r="E24" t="s">
        <v>2789</v>
      </c>
      <c r="F24" t="s">
        <v>27</v>
      </c>
      <c r="G24" t="s">
        <v>18</v>
      </c>
      <c r="H24" s="252"/>
      <c r="I24" s="252"/>
      <c r="J24" s="252"/>
      <c r="K24" s="251"/>
      <c r="M24" t="s">
        <v>758</v>
      </c>
      <c r="N24" t="s">
        <v>2604</v>
      </c>
    </row>
    <row r="25" spans="2:14" x14ac:dyDescent="0.3">
      <c r="B25" t="s">
        <v>1200</v>
      </c>
      <c r="C25" t="s">
        <v>1201</v>
      </c>
      <c r="D25" t="s">
        <v>1202</v>
      </c>
      <c r="E25" t="s">
        <v>2789</v>
      </c>
      <c r="F25" t="s">
        <v>27</v>
      </c>
      <c r="G25" t="s">
        <v>18</v>
      </c>
      <c r="H25" s="252"/>
      <c r="I25" s="252"/>
      <c r="J25" s="252"/>
      <c r="K25" s="251"/>
      <c r="M25" t="s">
        <v>758</v>
      </c>
      <c r="N25" t="s">
        <v>2604</v>
      </c>
    </row>
    <row r="26" spans="2:14" x14ac:dyDescent="0.3">
      <c r="B26" t="s">
        <v>1203</v>
      </c>
      <c r="C26" t="s">
        <v>1204</v>
      </c>
      <c r="D26" t="s">
        <v>1205</v>
      </c>
      <c r="E26" t="s">
        <v>2789</v>
      </c>
      <c r="F26" t="s">
        <v>27</v>
      </c>
      <c r="G26" t="s">
        <v>18</v>
      </c>
      <c r="H26" s="252"/>
      <c r="I26" s="252"/>
      <c r="J26" s="252"/>
      <c r="K26" s="251"/>
      <c r="M26" t="s">
        <v>758</v>
      </c>
      <c r="N26" t="s">
        <v>2604</v>
      </c>
    </row>
    <row r="27" spans="2:14" x14ac:dyDescent="0.3">
      <c r="B27" t="s">
        <v>1206</v>
      </c>
      <c r="C27" t="s">
        <v>1207</v>
      </c>
      <c r="D27" t="s">
        <v>1208</v>
      </c>
      <c r="E27" t="s">
        <v>2789</v>
      </c>
      <c r="F27" t="s">
        <v>27</v>
      </c>
      <c r="G27" t="s">
        <v>18</v>
      </c>
      <c r="H27" s="252"/>
      <c r="I27" s="252"/>
      <c r="J27" s="252"/>
      <c r="K27" s="251"/>
      <c r="M27" t="s">
        <v>758</v>
      </c>
      <c r="N27" t="s">
        <v>2604</v>
      </c>
    </row>
    <row r="28" spans="2:14" x14ac:dyDescent="0.3">
      <c r="B28" t="s">
        <v>1209</v>
      </c>
      <c r="C28" t="s">
        <v>1210</v>
      </c>
      <c r="D28" t="s">
        <v>1211</v>
      </c>
      <c r="E28" t="s">
        <v>2789</v>
      </c>
      <c r="F28" t="s">
        <v>27</v>
      </c>
      <c r="G28" t="s">
        <v>18</v>
      </c>
      <c r="H28" s="13"/>
      <c r="I28" s="13"/>
      <c r="J28" s="13"/>
      <c r="K28" s="9"/>
      <c r="M28" t="s">
        <v>758</v>
      </c>
      <c r="N28" t="s">
        <v>2604</v>
      </c>
    </row>
    <row r="29" spans="2:14" x14ac:dyDescent="0.3">
      <c r="B29" t="s">
        <v>1212</v>
      </c>
      <c r="C29" t="s">
        <v>1213</v>
      </c>
      <c r="D29" t="s">
        <v>1214</v>
      </c>
      <c r="E29" t="s">
        <v>2789</v>
      </c>
      <c r="F29" t="s">
        <v>27</v>
      </c>
      <c r="G29" t="s">
        <v>18</v>
      </c>
      <c r="H29" s="13"/>
      <c r="I29" s="13"/>
      <c r="J29" s="13"/>
      <c r="K29" s="9"/>
      <c r="M29" t="s">
        <v>758</v>
      </c>
      <c r="N29" t="s">
        <v>2604</v>
      </c>
    </row>
    <row r="30" spans="2:14" x14ac:dyDescent="0.3">
      <c r="B30" t="s">
        <v>1215</v>
      </c>
      <c r="C30" t="s">
        <v>1216</v>
      </c>
      <c r="D30" t="s">
        <v>1217</v>
      </c>
      <c r="E30" t="s">
        <v>2789</v>
      </c>
      <c r="F30" t="s">
        <v>27</v>
      </c>
      <c r="G30" t="s">
        <v>18</v>
      </c>
      <c r="H30" s="252"/>
      <c r="I30" s="252"/>
      <c r="J30" s="252"/>
      <c r="K30" s="251"/>
      <c r="M30" t="s">
        <v>758</v>
      </c>
      <c r="N30" t="s">
        <v>2604</v>
      </c>
    </row>
    <row r="31" spans="2:14" x14ac:dyDescent="0.3">
      <c r="B31" t="s">
        <v>1218</v>
      </c>
      <c r="C31" t="s">
        <v>1219</v>
      </c>
      <c r="D31" t="s">
        <v>1220</v>
      </c>
      <c r="E31" t="s">
        <v>2789</v>
      </c>
      <c r="F31" t="s">
        <v>27</v>
      </c>
      <c r="G31" t="s">
        <v>18</v>
      </c>
      <c r="H31" s="252"/>
      <c r="I31" s="252"/>
      <c r="J31" s="252"/>
      <c r="K31" s="251"/>
      <c r="M31" t="s">
        <v>758</v>
      </c>
      <c r="N31" t="s">
        <v>2604</v>
      </c>
    </row>
    <row r="32" spans="2:14" x14ac:dyDescent="0.3">
      <c r="B32" t="s">
        <v>1221</v>
      </c>
      <c r="C32" t="s">
        <v>1222</v>
      </c>
      <c r="D32" t="s">
        <v>1223</v>
      </c>
      <c r="E32" t="s">
        <v>2789</v>
      </c>
      <c r="F32" t="s">
        <v>27</v>
      </c>
      <c r="G32" t="s">
        <v>18</v>
      </c>
      <c r="H32" s="252"/>
      <c r="I32" s="252"/>
      <c r="J32" s="252"/>
      <c r="K32" s="251"/>
      <c r="M32" t="s">
        <v>758</v>
      </c>
      <c r="N32" t="s">
        <v>2604</v>
      </c>
    </row>
    <row r="33" spans="2:13" x14ac:dyDescent="0.3">
      <c r="B33" t="s">
        <v>1443</v>
      </c>
      <c r="C33" t="s">
        <v>1444</v>
      </c>
      <c r="D33" t="s">
        <v>1445</v>
      </c>
      <c r="E33" t="s">
        <v>2788</v>
      </c>
      <c r="F33" t="s">
        <v>20</v>
      </c>
      <c r="G33" t="s">
        <v>17</v>
      </c>
      <c r="H33" s="252"/>
      <c r="I33" s="252"/>
      <c r="J33" s="252"/>
      <c r="K33" s="251"/>
      <c r="L33" t="s">
        <v>1442</v>
      </c>
      <c r="M33" t="s">
        <v>145</v>
      </c>
    </row>
    <row r="34" spans="2:13" x14ac:dyDescent="0.3">
      <c r="B34" t="s">
        <v>142</v>
      </c>
      <c r="C34" t="s">
        <v>143</v>
      </c>
      <c r="D34" t="s">
        <v>144</v>
      </c>
      <c r="E34" t="s">
        <v>2789</v>
      </c>
      <c r="F34" t="s">
        <v>20</v>
      </c>
      <c r="G34" t="s">
        <v>18</v>
      </c>
      <c r="H34" s="252"/>
      <c r="I34" s="252"/>
      <c r="J34" s="252"/>
      <c r="K34" s="251"/>
      <c r="M34" t="s">
        <v>145</v>
      </c>
    </row>
    <row r="35" spans="2:13" x14ac:dyDescent="0.3">
      <c r="B35" t="s">
        <v>146</v>
      </c>
      <c r="C35" t="s">
        <v>147</v>
      </c>
      <c r="D35" t="s">
        <v>148</v>
      </c>
      <c r="E35" t="s">
        <v>2789</v>
      </c>
      <c r="F35" t="s">
        <v>20</v>
      </c>
      <c r="G35" t="s">
        <v>18</v>
      </c>
      <c r="H35" s="252"/>
      <c r="I35" s="252"/>
      <c r="J35" s="252"/>
      <c r="K35" s="251"/>
      <c r="M35" t="s">
        <v>145</v>
      </c>
    </row>
    <row r="36" spans="2:13" x14ac:dyDescent="0.3">
      <c r="B36" t="s">
        <v>1446</v>
      </c>
      <c r="C36" t="s">
        <v>1447</v>
      </c>
      <c r="D36" t="s">
        <v>1448</v>
      </c>
      <c r="E36" t="s">
        <v>2788</v>
      </c>
      <c r="F36" t="s">
        <v>20</v>
      </c>
      <c r="G36" t="s">
        <v>17</v>
      </c>
      <c r="H36" s="252"/>
      <c r="I36" s="252"/>
      <c r="J36" s="252"/>
      <c r="K36" s="251"/>
      <c r="L36" t="s">
        <v>1442</v>
      </c>
      <c r="M36" t="s">
        <v>145</v>
      </c>
    </row>
    <row r="37" spans="2:13" x14ac:dyDescent="0.3">
      <c r="B37" t="s">
        <v>1449</v>
      </c>
      <c r="C37" t="s">
        <v>1450</v>
      </c>
      <c r="D37" t="s">
        <v>1451</v>
      </c>
      <c r="E37" t="s">
        <v>2788</v>
      </c>
      <c r="F37" t="s">
        <v>20</v>
      </c>
      <c r="G37" t="s">
        <v>17</v>
      </c>
      <c r="H37" s="252"/>
      <c r="I37" s="252"/>
      <c r="J37" s="252"/>
      <c r="K37" s="251"/>
      <c r="L37" t="s">
        <v>1442</v>
      </c>
      <c r="M37" t="s">
        <v>145</v>
      </c>
    </row>
    <row r="38" spans="2:13" x14ac:dyDescent="0.3">
      <c r="B38" t="s">
        <v>1452</v>
      </c>
      <c r="C38" t="s">
        <v>1453</v>
      </c>
      <c r="D38" t="s">
        <v>1454</v>
      </c>
      <c r="E38" t="s">
        <v>2788</v>
      </c>
      <c r="F38" t="s">
        <v>20</v>
      </c>
      <c r="G38" t="s">
        <v>17</v>
      </c>
      <c r="H38" s="252"/>
      <c r="I38" s="252"/>
      <c r="J38" s="252"/>
      <c r="K38" s="251"/>
      <c r="L38" t="s">
        <v>1442</v>
      </c>
      <c r="M38" t="s">
        <v>145</v>
      </c>
    </row>
    <row r="39" spans="2:13" x14ac:dyDescent="0.3">
      <c r="B39" t="s">
        <v>302</v>
      </c>
      <c r="C39" t="s">
        <v>303</v>
      </c>
      <c r="D39" t="s">
        <v>304</v>
      </c>
      <c r="E39" t="s">
        <v>2788</v>
      </c>
      <c r="F39" t="s">
        <v>20</v>
      </c>
      <c r="G39" t="s">
        <v>17</v>
      </c>
      <c r="H39" s="252"/>
      <c r="I39" s="252"/>
      <c r="J39" s="252"/>
      <c r="K39" s="251"/>
      <c r="M39" t="s">
        <v>145</v>
      </c>
    </row>
    <row r="40" spans="2:13" x14ac:dyDescent="0.3">
      <c r="B40" t="s">
        <v>305</v>
      </c>
      <c r="C40" t="s">
        <v>306</v>
      </c>
      <c r="D40" t="s">
        <v>307</v>
      </c>
      <c r="E40" t="s">
        <v>2788</v>
      </c>
      <c r="F40" t="s">
        <v>20</v>
      </c>
      <c r="G40" t="s">
        <v>18</v>
      </c>
      <c r="H40" s="252"/>
      <c r="I40" s="252"/>
      <c r="J40" s="252"/>
      <c r="K40" s="251"/>
      <c r="M40" t="s">
        <v>145</v>
      </c>
    </row>
    <row r="41" spans="2:13" x14ac:dyDescent="0.3">
      <c r="B41" t="s">
        <v>308</v>
      </c>
      <c r="C41" t="s">
        <v>309</v>
      </c>
      <c r="D41" t="s">
        <v>310</v>
      </c>
      <c r="E41" t="s">
        <v>2788</v>
      </c>
      <c r="F41" t="s">
        <v>20</v>
      </c>
      <c r="G41" t="s">
        <v>17</v>
      </c>
      <c r="H41" s="252"/>
      <c r="I41" s="252"/>
      <c r="J41" s="252"/>
      <c r="K41" s="251"/>
      <c r="M41" t="s">
        <v>145</v>
      </c>
    </row>
    <row r="42" spans="2:13" x14ac:dyDescent="0.3">
      <c r="B42" t="s">
        <v>311</v>
      </c>
      <c r="C42" t="s">
        <v>312</v>
      </c>
      <c r="D42" t="s">
        <v>313</v>
      </c>
      <c r="E42" t="s">
        <v>2788</v>
      </c>
      <c r="F42" t="s">
        <v>20</v>
      </c>
      <c r="G42" t="s">
        <v>18</v>
      </c>
      <c r="H42" s="252"/>
      <c r="I42" s="252"/>
      <c r="J42" s="252"/>
      <c r="K42" s="251"/>
      <c r="M42" t="s">
        <v>145</v>
      </c>
    </row>
    <row r="43" spans="2:13" x14ac:dyDescent="0.3">
      <c r="B43" t="s">
        <v>314</v>
      </c>
      <c r="C43" t="s">
        <v>315</v>
      </c>
      <c r="D43" t="s">
        <v>316</v>
      </c>
      <c r="E43" t="s">
        <v>2788</v>
      </c>
      <c r="F43" t="s">
        <v>20</v>
      </c>
      <c r="G43" t="s">
        <v>17</v>
      </c>
      <c r="H43" s="252"/>
      <c r="I43" s="252"/>
      <c r="J43" s="252"/>
      <c r="K43" s="251"/>
      <c r="M43" t="s">
        <v>145</v>
      </c>
    </row>
    <row r="44" spans="2:13" x14ac:dyDescent="0.3">
      <c r="B44" t="s">
        <v>317</v>
      </c>
      <c r="C44" t="s">
        <v>318</v>
      </c>
      <c r="D44" t="s">
        <v>319</v>
      </c>
      <c r="E44" t="s">
        <v>2788</v>
      </c>
      <c r="F44" t="s">
        <v>20</v>
      </c>
      <c r="G44" t="s">
        <v>17</v>
      </c>
      <c r="H44" s="252"/>
      <c r="I44" s="252"/>
      <c r="J44" s="252"/>
      <c r="K44" s="251"/>
      <c r="M44" t="s">
        <v>145</v>
      </c>
    </row>
    <row r="45" spans="2:13" x14ac:dyDescent="0.3">
      <c r="B45" t="s">
        <v>320</v>
      </c>
      <c r="C45" t="s">
        <v>312</v>
      </c>
      <c r="D45" t="s">
        <v>321</v>
      </c>
      <c r="E45" t="s">
        <v>2788</v>
      </c>
      <c r="F45" t="s">
        <v>16</v>
      </c>
      <c r="G45" t="s">
        <v>17</v>
      </c>
      <c r="H45" s="252"/>
      <c r="I45" s="252"/>
      <c r="J45" s="252"/>
      <c r="K45" s="251"/>
      <c r="M45" t="s">
        <v>145</v>
      </c>
    </row>
    <row r="46" spans="2:13" x14ac:dyDescent="0.3">
      <c r="B46" t="s">
        <v>322</v>
      </c>
      <c r="C46" t="s">
        <v>323</v>
      </c>
      <c r="D46" t="s">
        <v>324</v>
      </c>
      <c r="E46" t="s">
        <v>2788</v>
      </c>
      <c r="F46" t="s">
        <v>20</v>
      </c>
      <c r="G46" t="s">
        <v>17</v>
      </c>
      <c r="H46" s="252"/>
      <c r="I46" s="252"/>
      <c r="J46" s="252"/>
      <c r="K46" s="251"/>
      <c r="M46" t="s">
        <v>145</v>
      </c>
    </row>
    <row r="47" spans="2:13" x14ac:dyDescent="0.3">
      <c r="B47" t="s">
        <v>370</v>
      </c>
      <c r="C47" t="s">
        <v>371</v>
      </c>
      <c r="D47" t="s">
        <v>372</v>
      </c>
      <c r="E47" t="s">
        <v>2787</v>
      </c>
      <c r="F47" t="s">
        <v>16</v>
      </c>
      <c r="G47" t="s">
        <v>17</v>
      </c>
      <c r="H47" s="252"/>
      <c r="I47" s="252"/>
      <c r="J47" s="252"/>
      <c r="K47" s="251"/>
      <c r="M47" t="s">
        <v>145</v>
      </c>
    </row>
    <row r="48" spans="2:13" x14ac:dyDescent="0.3">
      <c r="B48" t="s">
        <v>373</v>
      </c>
      <c r="C48" t="s">
        <v>374</v>
      </c>
      <c r="D48" t="s">
        <v>375</v>
      </c>
      <c r="E48" t="s">
        <v>2788</v>
      </c>
      <c r="F48" t="s">
        <v>16</v>
      </c>
      <c r="G48" t="s">
        <v>17</v>
      </c>
      <c r="H48" s="252"/>
      <c r="I48" s="252"/>
      <c r="J48" s="252"/>
      <c r="K48" s="251"/>
      <c r="M48" t="s">
        <v>145</v>
      </c>
    </row>
    <row r="49" spans="2:13" x14ac:dyDescent="0.3">
      <c r="B49" t="s">
        <v>376</v>
      </c>
      <c r="C49" t="s">
        <v>377</v>
      </c>
      <c r="D49" t="s">
        <v>378</v>
      </c>
      <c r="E49" t="s">
        <v>2788</v>
      </c>
      <c r="F49" t="s">
        <v>16</v>
      </c>
      <c r="G49" t="s">
        <v>18</v>
      </c>
      <c r="H49" s="252"/>
      <c r="I49" s="252"/>
      <c r="J49" s="252"/>
      <c r="K49" s="251"/>
      <c r="M49" t="s">
        <v>145</v>
      </c>
    </row>
    <row r="50" spans="2:13" x14ac:dyDescent="0.3">
      <c r="B50" t="s">
        <v>2709</v>
      </c>
      <c r="C50" t="s">
        <v>2710</v>
      </c>
      <c r="D50" t="s">
        <v>2711</v>
      </c>
      <c r="E50" t="s">
        <v>2788</v>
      </c>
      <c r="F50" t="s">
        <v>20</v>
      </c>
      <c r="G50" t="s">
        <v>18</v>
      </c>
      <c r="H50" s="252"/>
      <c r="I50" s="252"/>
      <c r="J50" s="252"/>
      <c r="K50" s="251"/>
      <c r="L50" t="s">
        <v>2713</v>
      </c>
      <c r="M50" t="s">
        <v>145</v>
      </c>
    </row>
    <row r="51" spans="2:13" x14ac:dyDescent="0.3">
      <c r="B51" t="s">
        <v>2716</v>
      </c>
      <c r="C51" t="s">
        <v>2717</v>
      </c>
      <c r="D51" t="s">
        <v>2718</v>
      </c>
      <c r="E51" t="s">
        <v>2788</v>
      </c>
      <c r="F51" t="s">
        <v>20</v>
      </c>
      <c r="G51" t="s">
        <v>18</v>
      </c>
      <c r="H51" s="252"/>
      <c r="I51" s="252"/>
      <c r="J51" s="252"/>
      <c r="K51" s="251"/>
      <c r="L51" t="s">
        <v>2719</v>
      </c>
      <c r="M51" t="s">
        <v>145</v>
      </c>
    </row>
    <row r="52" spans="2:13" x14ac:dyDescent="0.3">
      <c r="B52" t="s">
        <v>541</v>
      </c>
      <c r="C52" t="s">
        <v>542</v>
      </c>
      <c r="D52" t="s">
        <v>543</v>
      </c>
      <c r="E52" t="s">
        <v>2790</v>
      </c>
      <c r="F52" t="s">
        <v>20</v>
      </c>
      <c r="G52" t="s">
        <v>17</v>
      </c>
      <c r="H52" s="13"/>
      <c r="I52" s="13"/>
      <c r="J52" s="13"/>
      <c r="K52" s="9"/>
      <c r="M52" t="s">
        <v>145</v>
      </c>
    </row>
    <row r="53" spans="2:13" x14ac:dyDescent="0.3">
      <c r="B53" t="s">
        <v>544</v>
      </c>
      <c r="C53" t="s">
        <v>545</v>
      </c>
      <c r="D53" t="s">
        <v>546</v>
      </c>
      <c r="E53" t="s">
        <v>2790</v>
      </c>
      <c r="F53" t="s">
        <v>20</v>
      </c>
      <c r="G53" t="s">
        <v>17</v>
      </c>
      <c r="H53" s="13"/>
      <c r="I53" s="13"/>
      <c r="J53" s="13"/>
      <c r="K53" s="9"/>
      <c r="M53" t="s">
        <v>145</v>
      </c>
    </row>
    <row r="54" spans="2:13" x14ac:dyDescent="0.3">
      <c r="B54" t="s">
        <v>612</v>
      </c>
      <c r="C54" t="s">
        <v>613</v>
      </c>
      <c r="D54" t="s">
        <v>614</v>
      </c>
      <c r="E54" t="s">
        <v>2787</v>
      </c>
      <c r="F54" t="s">
        <v>20</v>
      </c>
      <c r="G54" t="s">
        <v>17</v>
      </c>
      <c r="H54" s="13"/>
      <c r="I54" s="13"/>
      <c r="J54" s="13"/>
      <c r="K54" s="9"/>
      <c r="M54" t="s">
        <v>145</v>
      </c>
    </row>
    <row r="55" spans="2:13" x14ac:dyDescent="0.3">
      <c r="B55" t="s">
        <v>618</v>
      </c>
      <c r="C55" t="s">
        <v>619</v>
      </c>
      <c r="D55" t="s">
        <v>620</v>
      </c>
      <c r="E55" t="s">
        <v>2787</v>
      </c>
      <c r="F55" t="s">
        <v>20</v>
      </c>
      <c r="G55" t="s">
        <v>17</v>
      </c>
      <c r="H55" s="13"/>
      <c r="I55" s="13"/>
      <c r="J55" s="13"/>
      <c r="K55" s="9"/>
      <c r="M55" t="s">
        <v>145</v>
      </c>
    </row>
    <row r="56" spans="2:13" x14ac:dyDescent="0.3">
      <c r="B56" t="s">
        <v>621</v>
      </c>
      <c r="C56" t="s">
        <v>622</v>
      </c>
      <c r="D56" t="s">
        <v>623</v>
      </c>
      <c r="E56" t="s">
        <v>2787</v>
      </c>
      <c r="F56" t="s">
        <v>20</v>
      </c>
      <c r="G56" t="s">
        <v>17</v>
      </c>
      <c r="H56" s="13"/>
      <c r="I56" s="13"/>
      <c r="J56" s="13"/>
      <c r="K56" s="9"/>
      <c r="M56" t="s">
        <v>145</v>
      </c>
    </row>
    <row r="57" spans="2:13" x14ac:dyDescent="0.3">
      <c r="B57" t="s">
        <v>624</v>
      </c>
      <c r="C57" t="s">
        <v>625</v>
      </c>
      <c r="D57" t="s">
        <v>626</v>
      </c>
      <c r="E57" t="s">
        <v>2787</v>
      </c>
      <c r="F57" t="s">
        <v>20</v>
      </c>
      <c r="G57" t="s">
        <v>17</v>
      </c>
      <c r="H57" s="13"/>
      <c r="I57" s="13"/>
      <c r="J57" s="13"/>
      <c r="K57" s="9"/>
      <c r="M57" t="s">
        <v>145</v>
      </c>
    </row>
    <row r="58" spans="2:13" x14ac:dyDescent="0.3">
      <c r="B58" t="s">
        <v>627</v>
      </c>
      <c r="C58" t="s">
        <v>628</v>
      </c>
      <c r="D58" t="s">
        <v>629</v>
      </c>
      <c r="E58" t="s">
        <v>2787</v>
      </c>
      <c r="F58" t="s">
        <v>20</v>
      </c>
      <c r="G58" t="s">
        <v>17</v>
      </c>
      <c r="H58" s="13"/>
      <c r="I58" s="13"/>
      <c r="J58" s="13"/>
      <c r="K58" s="9"/>
      <c r="M58" t="s">
        <v>145</v>
      </c>
    </row>
    <row r="59" spans="2:13" x14ac:dyDescent="0.3">
      <c r="B59" t="s">
        <v>630</v>
      </c>
      <c r="C59" t="s">
        <v>631</v>
      </c>
      <c r="D59" t="s">
        <v>632</v>
      </c>
      <c r="E59" t="s">
        <v>2787</v>
      </c>
      <c r="F59" t="s">
        <v>20</v>
      </c>
      <c r="G59" t="s">
        <v>17</v>
      </c>
      <c r="H59" s="13"/>
      <c r="I59" s="13"/>
      <c r="J59" s="13"/>
      <c r="K59" s="9"/>
      <c r="M59" t="s">
        <v>145</v>
      </c>
    </row>
    <row r="60" spans="2:13" x14ac:dyDescent="0.3">
      <c r="B60" t="s">
        <v>633</v>
      </c>
      <c r="C60" t="s">
        <v>634</v>
      </c>
      <c r="D60" t="s">
        <v>635</v>
      </c>
      <c r="E60" t="s">
        <v>2787</v>
      </c>
      <c r="F60" t="s">
        <v>20</v>
      </c>
      <c r="G60" t="s">
        <v>17</v>
      </c>
      <c r="H60" s="252"/>
      <c r="I60" s="252"/>
      <c r="J60" s="252"/>
      <c r="K60" s="251"/>
      <c r="M60" t="s">
        <v>145</v>
      </c>
    </row>
    <row r="61" spans="2:13" x14ac:dyDescent="0.3">
      <c r="B61" t="s">
        <v>636</v>
      </c>
      <c r="C61" t="s">
        <v>637</v>
      </c>
      <c r="D61" t="s">
        <v>638</v>
      </c>
      <c r="E61" t="s">
        <v>2787</v>
      </c>
      <c r="F61" t="s">
        <v>20</v>
      </c>
      <c r="G61" t="s">
        <v>17</v>
      </c>
      <c r="H61" s="252"/>
      <c r="I61" s="252"/>
      <c r="J61" s="252"/>
      <c r="K61" s="251"/>
      <c r="M61" t="s">
        <v>145</v>
      </c>
    </row>
    <row r="62" spans="2:13" x14ac:dyDescent="0.3">
      <c r="B62" t="s">
        <v>639</v>
      </c>
      <c r="C62" t="s">
        <v>640</v>
      </c>
      <c r="D62" t="s">
        <v>641</v>
      </c>
      <c r="E62" t="s">
        <v>2787</v>
      </c>
      <c r="F62" t="s">
        <v>20</v>
      </c>
      <c r="G62" t="s">
        <v>17</v>
      </c>
      <c r="H62" s="252"/>
      <c r="I62" s="252"/>
      <c r="J62" s="252"/>
      <c r="K62" s="251"/>
      <c r="M62" t="s">
        <v>145</v>
      </c>
    </row>
    <row r="63" spans="2:13" x14ac:dyDescent="0.3">
      <c r="B63" t="s">
        <v>642</v>
      </c>
      <c r="C63" t="s">
        <v>643</v>
      </c>
      <c r="D63" t="s">
        <v>644</v>
      </c>
      <c r="E63" t="s">
        <v>2787</v>
      </c>
      <c r="F63" t="s">
        <v>20</v>
      </c>
      <c r="G63" t="s">
        <v>17</v>
      </c>
      <c r="H63" s="252"/>
      <c r="I63" s="252"/>
      <c r="J63" s="252"/>
      <c r="K63" s="251"/>
      <c r="M63" t="s">
        <v>145</v>
      </c>
    </row>
    <row r="64" spans="2:13" x14ac:dyDescent="0.3">
      <c r="B64" t="s">
        <v>666</v>
      </c>
      <c r="C64" t="s">
        <v>667</v>
      </c>
      <c r="D64" t="s">
        <v>668</v>
      </c>
      <c r="E64" t="s">
        <v>2788</v>
      </c>
      <c r="F64" t="s">
        <v>20</v>
      </c>
      <c r="G64" t="s">
        <v>17</v>
      </c>
      <c r="H64" s="252"/>
      <c r="I64" s="252"/>
      <c r="J64" s="252"/>
      <c r="K64" s="251"/>
      <c r="M64" t="s">
        <v>145</v>
      </c>
    </row>
    <row r="65" spans="2:13" x14ac:dyDescent="0.3">
      <c r="B65" t="s">
        <v>669</v>
      </c>
      <c r="C65" t="s">
        <v>670</v>
      </c>
      <c r="D65" t="s">
        <v>671</v>
      </c>
      <c r="E65" t="s">
        <v>2788</v>
      </c>
      <c r="F65" t="s">
        <v>20</v>
      </c>
      <c r="G65" t="s">
        <v>17</v>
      </c>
      <c r="H65" s="252"/>
      <c r="I65" s="252"/>
      <c r="J65" s="252"/>
      <c r="K65" s="251"/>
      <c r="M65" t="s">
        <v>145</v>
      </c>
    </row>
    <row r="66" spans="2:13" x14ac:dyDescent="0.3">
      <c r="B66" t="s">
        <v>765</v>
      </c>
      <c r="C66" t="s">
        <v>766</v>
      </c>
      <c r="D66" t="s">
        <v>767</v>
      </c>
      <c r="E66" t="s">
        <v>2787</v>
      </c>
      <c r="F66" t="s">
        <v>20</v>
      </c>
      <c r="G66" t="s">
        <v>18</v>
      </c>
      <c r="H66" s="252"/>
      <c r="I66" s="252"/>
      <c r="J66" s="252"/>
      <c r="K66" s="251"/>
      <c r="M66" t="s">
        <v>145</v>
      </c>
    </row>
    <row r="67" spans="2:13" x14ac:dyDescent="0.3">
      <c r="B67" t="s">
        <v>2614</v>
      </c>
      <c r="C67" t="s">
        <v>2615</v>
      </c>
      <c r="D67" t="s">
        <v>2616</v>
      </c>
      <c r="E67" t="s">
        <v>2788</v>
      </c>
      <c r="F67" t="s">
        <v>20</v>
      </c>
      <c r="G67" t="s">
        <v>18</v>
      </c>
      <c r="H67" s="252"/>
      <c r="I67" s="252"/>
      <c r="J67" s="252"/>
      <c r="K67" s="251"/>
      <c r="M67" t="s">
        <v>211</v>
      </c>
    </row>
    <row r="68" spans="2:13" x14ac:dyDescent="0.3">
      <c r="B68" t="s">
        <v>209</v>
      </c>
      <c r="C68" t="s">
        <v>1455</v>
      </c>
      <c r="D68" t="s">
        <v>1456</v>
      </c>
      <c r="E68" t="s">
        <v>2789</v>
      </c>
      <c r="F68" t="s">
        <v>20</v>
      </c>
      <c r="G68" t="s">
        <v>17</v>
      </c>
      <c r="H68" s="252"/>
      <c r="I68" s="252"/>
      <c r="J68" s="252"/>
      <c r="K68" s="251"/>
      <c r="M68" t="s">
        <v>211</v>
      </c>
    </row>
    <row r="69" spans="2:13" x14ac:dyDescent="0.3">
      <c r="B69" t="s">
        <v>212</v>
      </c>
      <c r="C69" t="s">
        <v>210</v>
      </c>
      <c r="D69" t="s">
        <v>213</v>
      </c>
      <c r="E69" t="s">
        <v>2789</v>
      </c>
      <c r="F69" t="s">
        <v>20</v>
      </c>
      <c r="G69" t="s">
        <v>17</v>
      </c>
      <c r="H69" s="252"/>
      <c r="I69" s="252"/>
      <c r="J69" s="252"/>
      <c r="K69" s="251"/>
      <c r="M69" t="s">
        <v>211</v>
      </c>
    </row>
    <row r="70" spans="2:13" x14ac:dyDescent="0.3">
      <c r="B70" t="s">
        <v>585</v>
      </c>
      <c r="C70" t="s">
        <v>586</v>
      </c>
      <c r="D70" t="s">
        <v>587</v>
      </c>
      <c r="E70" t="s">
        <v>2787</v>
      </c>
      <c r="F70" t="s">
        <v>20</v>
      </c>
      <c r="G70" t="s">
        <v>17</v>
      </c>
      <c r="H70" s="252"/>
      <c r="I70" s="252"/>
      <c r="J70" s="252"/>
      <c r="K70" s="251"/>
      <c r="M70" t="s">
        <v>211</v>
      </c>
    </row>
    <row r="71" spans="2:13" x14ac:dyDescent="0.3">
      <c r="B71" t="s">
        <v>588</v>
      </c>
      <c r="C71" t="s">
        <v>589</v>
      </c>
      <c r="D71" t="s">
        <v>590</v>
      </c>
      <c r="E71" t="s">
        <v>2787</v>
      </c>
      <c r="F71" t="s">
        <v>20</v>
      </c>
      <c r="G71" t="s">
        <v>17</v>
      </c>
      <c r="H71" s="252"/>
      <c r="I71" s="252"/>
      <c r="J71" s="252"/>
      <c r="K71" s="251"/>
      <c r="M71" t="s">
        <v>211</v>
      </c>
    </row>
    <row r="72" spans="2:13" x14ac:dyDescent="0.3">
      <c r="B72" t="s">
        <v>591</v>
      </c>
      <c r="C72" t="s">
        <v>592</v>
      </c>
      <c r="D72" t="s">
        <v>593</v>
      </c>
      <c r="E72" t="s">
        <v>2787</v>
      </c>
      <c r="F72" t="s">
        <v>20</v>
      </c>
      <c r="G72" t="s">
        <v>17</v>
      </c>
      <c r="H72" s="252"/>
      <c r="I72" s="252"/>
      <c r="J72" s="252"/>
      <c r="K72" s="251"/>
      <c r="M72" t="s">
        <v>211</v>
      </c>
    </row>
    <row r="73" spans="2:13" x14ac:dyDescent="0.3">
      <c r="B73" t="s">
        <v>594</v>
      </c>
      <c r="C73" t="s">
        <v>595</v>
      </c>
      <c r="D73" t="s">
        <v>596</v>
      </c>
      <c r="E73" t="s">
        <v>2787</v>
      </c>
      <c r="F73" t="s">
        <v>20</v>
      </c>
      <c r="G73" t="s">
        <v>17</v>
      </c>
      <c r="H73" s="252"/>
      <c r="I73" s="252"/>
      <c r="J73" s="252"/>
      <c r="K73" s="251"/>
      <c r="M73" t="s">
        <v>211</v>
      </c>
    </row>
    <row r="74" spans="2:13" x14ac:dyDescent="0.3">
      <c r="B74" t="s">
        <v>597</v>
      </c>
      <c r="C74" t="s">
        <v>598</v>
      </c>
      <c r="D74" t="s">
        <v>599</v>
      </c>
      <c r="E74" t="s">
        <v>2787</v>
      </c>
      <c r="F74" t="s">
        <v>20</v>
      </c>
      <c r="G74" t="s">
        <v>17</v>
      </c>
      <c r="H74" s="252"/>
      <c r="I74" s="252"/>
      <c r="J74" s="252"/>
      <c r="K74" s="251"/>
      <c r="M74" t="s">
        <v>211</v>
      </c>
    </row>
    <row r="75" spans="2:13" x14ac:dyDescent="0.3">
      <c r="B75" t="s">
        <v>600</v>
      </c>
      <c r="C75" t="s">
        <v>601</v>
      </c>
      <c r="D75" t="s">
        <v>602</v>
      </c>
      <c r="E75" t="s">
        <v>2787</v>
      </c>
      <c r="F75" t="s">
        <v>20</v>
      </c>
      <c r="G75" t="s">
        <v>17</v>
      </c>
      <c r="H75" s="252"/>
      <c r="I75" s="252"/>
      <c r="J75" s="252"/>
      <c r="K75" s="251"/>
      <c r="M75" t="s">
        <v>211</v>
      </c>
    </row>
    <row r="76" spans="2:13" x14ac:dyDescent="0.3">
      <c r="B76" t="s">
        <v>603</v>
      </c>
      <c r="C76" t="s">
        <v>604</v>
      </c>
      <c r="D76" t="s">
        <v>605</v>
      </c>
      <c r="E76" t="s">
        <v>2787</v>
      </c>
      <c r="F76" t="s">
        <v>20</v>
      </c>
      <c r="G76" t="s">
        <v>17</v>
      </c>
      <c r="H76" s="252"/>
      <c r="I76" s="252"/>
      <c r="J76" s="252"/>
      <c r="K76" s="251"/>
      <c r="M76" t="s">
        <v>211</v>
      </c>
    </row>
    <row r="77" spans="2:13" x14ac:dyDescent="0.3">
      <c r="B77" t="s">
        <v>606</v>
      </c>
      <c r="C77" t="s">
        <v>607</v>
      </c>
      <c r="D77" t="s">
        <v>608</v>
      </c>
      <c r="E77" t="s">
        <v>2787</v>
      </c>
      <c r="F77" t="s">
        <v>20</v>
      </c>
      <c r="G77" t="s">
        <v>17</v>
      </c>
      <c r="H77" s="252"/>
      <c r="I77" s="252"/>
      <c r="J77" s="252"/>
      <c r="K77" s="251"/>
      <c r="M77" t="s">
        <v>211</v>
      </c>
    </row>
    <row r="78" spans="2:13" x14ac:dyDescent="0.3">
      <c r="B78" t="s">
        <v>609</v>
      </c>
      <c r="C78" t="s">
        <v>610</v>
      </c>
      <c r="D78" t="s">
        <v>611</v>
      </c>
      <c r="E78" t="s">
        <v>2787</v>
      </c>
      <c r="F78" t="s">
        <v>20</v>
      </c>
      <c r="G78" t="s">
        <v>17</v>
      </c>
      <c r="H78" s="252"/>
      <c r="I78" s="252"/>
      <c r="J78" s="252"/>
      <c r="K78" s="251"/>
      <c r="M78" t="s">
        <v>211</v>
      </c>
    </row>
    <row r="79" spans="2:13" x14ac:dyDescent="0.3">
      <c r="B79" t="s">
        <v>615</v>
      </c>
      <c r="C79" t="s">
        <v>616</v>
      </c>
      <c r="D79" t="s">
        <v>617</v>
      </c>
      <c r="E79" t="s">
        <v>2787</v>
      </c>
      <c r="F79" t="s">
        <v>20</v>
      </c>
      <c r="G79" t="s">
        <v>17</v>
      </c>
      <c r="H79" s="13"/>
      <c r="I79" s="13"/>
      <c r="J79" s="13"/>
      <c r="K79" s="9"/>
      <c r="M79" t="s">
        <v>211</v>
      </c>
    </row>
    <row r="80" spans="2:13" x14ac:dyDescent="0.3">
      <c r="B80" t="s">
        <v>645</v>
      </c>
      <c r="C80" t="s">
        <v>646</v>
      </c>
      <c r="D80" t="s">
        <v>647</v>
      </c>
      <c r="E80" t="s">
        <v>2787</v>
      </c>
      <c r="F80" t="s">
        <v>20</v>
      </c>
      <c r="G80" t="s">
        <v>17</v>
      </c>
      <c r="H80" s="252"/>
      <c r="I80" s="252"/>
      <c r="J80" s="252"/>
      <c r="K80" s="251"/>
      <c r="M80" t="s">
        <v>211</v>
      </c>
    </row>
    <row r="81" spans="2:14" x14ac:dyDescent="0.3">
      <c r="B81" t="s">
        <v>648</v>
      </c>
      <c r="C81" t="s">
        <v>649</v>
      </c>
      <c r="D81" t="s">
        <v>650</v>
      </c>
      <c r="E81" t="s">
        <v>2787</v>
      </c>
      <c r="F81" t="s">
        <v>20</v>
      </c>
      <c r="G81" t="s">
        <v>17</v>
      </c>
      <c r="H81" s="252"/>
      <c r="I81" s="252"/>
      <c r="J81" s="252"/>
      <c r="K81" s="251"/>
      <c r="M81" t="s">
        <v>211</v>
      </c>
    </row>
    <row r="82" spans="2:14" x14ac:dyDescent="0.3">
      <c r="B82" t="s">
        <v>651</v>
      </c>
      <c r="C82" t="s">
        <v>652</v>
      </c>
      <c r="D82" t="s">
        <v>653</v>
      </c>
      <c r="E82" t="s">
        <v>2787</v>
      </c>
      <c r="F82" t="s">
        <v>20</v>
      </c>
      <c r="G82" t="s">
        <v>17</v>
      </c>
      <c r="H82" s="252"/>
      <c r="I82" s="252"/>
      <c r="J82" s="252"/>
      <c r="K82" s="251"/>
      <c r="M82" t="s">
        <v>211</v>
      </c>
    </row>
    <row r="83" spans="2:14" x14ac:dyDescent="0.3">
      <c r="B83" t="s">
        <v>654</v>
      </c>
      <c r="C83" t="s">
        <v>655</v>
      </c>
      <c r="D83" t="s">
        <v>656</v>
      </c>
      <c r="E83" t="s">
        <v>2787</v>
      </c>
      <c r="F83" t="s">
        <v>20</v>
      </c>
      <c r="G83" t="s">
        <v>17</v>
      </c>
      <c r="H83" s="252"/>
      <c r="I83" s="252"/>
      <c r="J83" s="252"/>
      <c r="K83" s="251"/>
      <c r="M83" t="s">
        <v>211</v>
      </c>
    </row>
    <row r="84" spans="2:14" x14ac:dyDescent="0.3">
      <c r="B84" t="s">
        <v>657</v>
      </c>
      <c r="C84" t="s">
        <v>658</v>
      </c>
      <c r="D84" t="s">
        <v>659</v>
      </c>
      <c r="E84" t="s">
        <v>2787</v>
      </c>
      <c r="F84" t="s">
        <v>20</v>
      </c>
      <c r="G84" t="s">
        <v>17</v>
      </c>
      <c r="H84" s="252"/>
      <c r="I84" s="252"/>
      <c r="J84" s="252"/>
      <c r="K84" s="251"/>
      <c r="M84" t="s">
        <v>211</v>
      </c>
    </row>
    <row r="85" spans="2:14" x14ac:dyDescent="0.3">
      <c r="B85" t="s">
        <v>660</v>
      </c>
      <c r="C85" t="s">
        <v>661</v>
      </c>
      <c r="D85" t="s">
        <v>662</v>
      </c>
      <c r="E85" t="s">
        <v>2787</v>
      </c>
      <c r="F85" t="s">
        <v>20</v>
      </c>
      <c r="G85" t="s">
        <v>17</v>
      </c>
      <c r="H85" s="13"/>
      <c r="I85" s="13"/>
      <c r="J85" s="13"/>
      <c r="K85" s="9"/>
      <c r="M85" t="s">
        <v>211</v>
      </c>
    </row>
    <row r="86" spans="2:14" x14ac:dyDescent="0.3">
      <c r="B86" t="s">
        <v>663</v>
      </c>
      <c r="C86" t="s">
        <v>664</v>
      </c>
      <c r="D86" t="s">
        <v>665</v>
      </c>
      <c r="E86" t="s">
        <v>2788</v>
      </c>
      <c r="F86" t="s">
        <v>20</v>
      </c>
      <c r="G86" t="s">
        <v>17</v>
      </c>
      <c r="H86" s="252"/>
      <c r="I86" s="252"/>
      <c r="J86" s="252"/>
      <c r="K86" s="251"/>
      <c r="M86" t="s">
        <v>211</v>
      </c>
      <c r="N86" t="s">
        <v>1526</v>
      </c>
    </row>
    <row r="87" spans="2:14" x14ac:dyDescent="0.3">
      <c r="B87" t="s">
        <v>672</v>
      </c>
      <c r="C87" t="s">
        <v>673</v>
      </c>
      <c r="D87" t="s">
        <v>674</v>
      </c>
      <c r="E87" t="s">
        <v>2788</v>
      </c>
      <c r="F87" t="s">
        <v>20</v>
      </c>
      <c r="G87" t="s">
        <v>17</v>
      </c>
      <c r="H87" s="252"/>
      <c r="I87" s="252"/>
      <c r="J87" s="252"/>
      <c r="K87" s="251"/>
      <c r="M87" t="s">
        <v>211</v>
      </c>
    </row>
    <row r="88" spans="2:14" x14ac:dyDescent="0.3">
      <c r="B88" t="s">
        <v>244</v>
      </c>
      <c r="C88" t="s">
        <v>2658</v>
      </c>
      <c r="D88" t="s">
        <v>2659</v>
      </c>
      <c r="E88" t="s">
        <v>2787</v>
      </c>
      <c r="F88" t="s">
        <v>20</v>
      </c>
      <c r="G88" t="s">
        <v>17</v>
      </c>
      <c r="H88" s="252"/>
      <c r="I88" s="252"/>
      <c r="J88" s="252"/>
      <c r="K88" s="251"/>
      <c r="L88" t="s">
        <v>208</v>
      </c>
      <c r="M88" t="s">
        <v>245</v>
      </c>
    </row>
    <row r="89" spans="2:14" x14ac:dyDescent="0.3">
      <c r="B89" t="s">
        <v>246</v>
      </c>
      <c r="C89" t="s">
        <v>2658</v>
      </c>
      <c r="D89" t="s">
        <v>2660</v>
      </c>
      <c r="E89" t="s">
        <v>2787</v>
      </c>
      <c r="F89" t="s">
        <v>20</v>
      </c>
      <c r="G89" t="s">
        <v>17</v>
      </c>
      <c r="H89" s="252"/>
      <c r="I89" s="252"/>
      <c r="J89" s="252"/>
      <c r="K89" s="251"/>
      <c r="L89" t="s">
        <v>208</v>
      </c>
      <c r="M89" t="s">
        <v>245</v>
      </c>
    </row>
    <row r="90" spans="2:14" x14ac:dyDescent="0.3">
      <c r="B90" t="s">
        <v>247</v>
      </c>
      <c r="C90" t="s">
        <v>2661</v>
      </c>
      <c r="D90" t="s">
        <v>2662</v>
      </c>
      <c r="E90" t="s">
        <v>2787</v>
      </c>
      <c r="F90" t="s">
        <v>20</v>
      </c>
      <c r="G90" t="s">
        <v>17</v>
      </c>
      <c r="H90" s="252"/>
      <c r="I90" s="252"/>
      <c r="J90" s="252"/>
      <c r="K90" s="251"/>
      <c r="L90" t="s">
        <v>208</v>
      </c>
      <c r="M90" t="s">
        <v>245</v>
      </c>
    </row>
    <row r="91" spans="2:14" x14ac:dyDescent="0.3">
      <c r="B91" t="s">
        <v>248</v>
      </c>
      <c r="C91" t="s">
        <v>249</v>
      </c>
      <c r="D91" t="s">
        <v>250</v>
      </c>
      <c r="E91" t="s">
        <v>2787</v>
      </c>
      <c r="F91" t="s">
        <v>20</v>
      </c>
      <c r="G91" t="s">
        <v>17</v>
      </c>
      <c r="H91" s="252"/>
      <c r="I91" s="252"/>
      <c r="J91" s="252"/>
      <c r="K91" s="251"/>
      <c r="L91" t="s">
        <v>24</v>
      </c>
      <c r="M91" t="s">
        <v>245</v>
      </c>
    </row>
    <row r="92" spans="2:14" x14ac:dyDescent="0.3">
      <c r="B92" t="s">
        <v>251</v>
      </c>
      <c r="C92" t="s">
        <v>252</v>
      </c>
      <c r="D92" t="s">
        <v>253</v>
      </c>
      <c r="E92" t="s">
        <v>2787</v>
      </c>
      <c r="F92" t="s">
        <v>20</v>
      </c>
      <c r="G92" t="s">
        <v>17</v>
      </c>
      <c r="H92" s="252"/>
      <c r="I92" s="252"/>
      <c r="J92" s="252"/>
      <c r="K92" s="251"/>
      <c r="L92" t="s">
        <v>24</v>
      </c>
      <c r="M92" t="s">
        <v>245</v>
      </c>
    </row>
    <row r="93" spans="2:14" x14ac:dyDescent="0.3">
      <c r="B93" t="s">
        <v>832</v>
      </c>
      <c r="C93" t="s">
        <v>833</v>
      </c>
      <c r="D93" t="s">
        <v>834</v>
      </c>
      <c r="E93" t="s">
        <v>2787</v>
      </c>
      <c r="F93" t="s">
        <v>16</v>
      </c>
      <c r="G93" t="s">
        <v>17</v>
      </c>
      <c r="H93" s="252"/>
      <c r="I93" s="252"/>
      <c r="J93" s="252"/>
      <c r="K93" s="251"/>
      <c r="L93" t="s">
        <v>208</v>
      </c>
      <c r="M93" t="s">
        <v>245</v>
      </c>
    </row>
    <row r="94" spans="2:14" x14ac:dyDescent="0.3">
      <c r="B94" t="s">
        <v>835</v>
      </c>
      <c r="C94" t="s">
        <v>836</v>
      </c>
      <c r="D94" t="s">
        <v>837</v>
      </c>
      <c r="E94" t="s">
        <v>2787</v>
      </c>
      <c r="F94" t="s">
        <v>16</v>
      </c>
      <c r="G94" t="s">
        <v>17</v>
      </c>
      <c r="H94" s="252"/>
      <c r="I94" s="252"/>
      <c r="J94" s="252"/>
      <c r="K94" s="251"/>
      <c r="L94" t="s">
        <v>24</v>
      </c>
      <c r="M94" t="s">
        <v>245</v>
      </c>
    </row>
    <row r="95" spans="2:14" x14ac:dyDescent="0.3">
      <c r="B95" t="s">
        <v>935</v>
      </c>
      <c r="C95" t="s">
        <v>936</v>
      </c>
      <c r="D95" t="s">
        <v>937</v>
      </c>
      <c r="E95" t="s">
        <v>2789</v>
      </c>
      <c r="F95" t="s">
        <v>20</v>
      </c>
      <c r="G95" t="s">
        <v>17</v>
      </c>
      <c r="H95" s="13"/>
      <c r="I95" s="13"/>
      <c r="J95" s="13"/>
      <c r="K95" s="9"/>
      <c r="M95" t="s">
        <v>245</v>
      </c>
    </row>
    <row r="96" spans="2:14" x14ac:dyDescent="0.3">
      <c r="B96" t="s">
        <v>1055</v>
      </c>
      <c r="C96" t="s">
        <v>1056</v>
      </c>
      <c r="D96" t="s">
        <v>1057</v>
      </c>
      <c r="E96" t="s">
        <v>2788</v>
      </c>
      <c r="F96" t="s">
        <v>20</v>
      </c>
      <c r="G96" t="s">
        <v>17</v>
      </c>
      <c r="H96" s="252"/>
      <c r="I96" s="252"/>
      <c r="J96" s="252"/>
      <c r="K96" s="251"/>
      <c r="M96" t="s">
        <v>245</v>
      </c>
    </row>
    <row r="97" spans="2:13" x14ac:dyDescent="0.3">
      <c r="B97" t="s">
        <v>1058</v>
      </c>
      <c r="C97" t="s">
        <v>1059</v>
      </c>
      <c r="D97" t="s">
        <v>1060</v>
      </c>
      <c r="E97" t="s">
        <v>2788</v>
      </c>
      <c r="F97" t="s">
        <v>20</v>
      </c>
      <c r="G97" t="s">
        <v>17</v>
      </c>
      <c r="H97" s="13"/>
      <c r="I97" s="13"/>
      <c r="J97" s="13"/>
      <c r="K97" s="9"/>
      <c r="L97" t="s">
        <v>19</v>
      </c>
      <c r="M97" t="s">
        <v>245</v>
      </c>
    </row>
    <row r="98" spans="2:13" x14ac:dyDescent="0.3">
      <c r="B98" t="s">
        <v>1061</v>
      </c>
      <c r="C98" t="s">
        <v>1062</v>
      </c>
      <c r="D98" t="s">
        <v>1063</v>
      </c>
      <c r="E98" t="s">
        <v>2788</v>
      </c>
      <c r="F98" t="s">
        <v>20</v>
      </c>
      <c r="G98" t="s">
        <v>17</v>
      </c>
      <c r="H98" s="13"/>
      <c r="I98" s="13"/>
      <c r="J98" s="13"/>
      <c r="K98" s="9"/>
      <c r="L98" t="s">
        <v>19</v>
      </c>
      <c r="M98" t="s">
        <v>245</v>
      </c>
    </row>
    <row r="99" spans="2:13" x14ac:dyDescent="0.3">
      <c r="B99" t="s">
        <v>1064</v>
      </c>
      <c r="C99" t="s">
        <v>1065</v>
      </c>
      <c r="D99" t="s">
        <v>1066</v>
      </c>
      <c r="E99" t="s">
        <v>2788</v>
      </c>
      <c r="F99" t="s">
        <v>20</v>
      </c>
      <c r="G99" t="s">
        <v>18</v>
      </c>
      <c r="H99" s="252"/>
      <c r="I99" s="252"/>
      <c r="J99" s="252"/>
      <c r="K99" s="251"/>
      <c r="L99" t="s">
        <v>19</v>
      </c>
      <c r="M99" t="s">
        <v>245</v>
      </c>
    </row>
    <row r="100" spans="2:13" x14ac:dyDescent="0.3">
      <c r="B100" t="s">
        <v>1067</v>
      </c>
      <c r="C100" t="s">
        <v>1068</v>
      </c>
      <c r="D100" t="s">
        <v>1069</v>
      </c>
      <c r="E100" t="s">
        <v>2788</v>
      </c>
      <c r="F100" t="s">
        <v>20</v>
      </c>
      <c r="G100" t="s">
        <v>18</v>
      </c>
      <c r="H100" s="252"/>
      <c r="I100" s="252"/>
      <c r="J100" s="252"/>
      <c r="K100" s="251"/>
      <c r="M100" t="s">
        <v>245</v>
      </c>
    </row>
    <row r="101" spans="2:13" x14ac:dyDescent="0.3">
      <c r="B101" t="s">
        <v>1070</v>
      </c>
      <c r="C101" t="s">
        <v>1071</v>
      </c>
      <c r="D101" t="s">
        <v>1072</v>
      </c>
      <c r="E101" t="s">
        <v>2788</v>
      </c>
      <c r="F101" t="s">
        <v>20</v>
      </c>
      <c r="G101" t="s">
        <v>18</v>
      </c>
      <c r="H101" s="252"/>
      <c r="I101" s="252"/>
      <c r="J101" s="252"/>
      <c r="K101" s="251"/>
      <c r="M101" t="s">
        <v>245</v>
      </c>
    </row>
    <row r="102" spans="2:13" x14ac:dyDescent="0.3">
      <c r="B102" t="s">
        <v>1073</v>
      </c>
      <c r="C102" t="s">
        <v>1074</v>
      </c>
      <c r="D102" t="s">
        <v>1057</v>
      </c>
      <c r="E102" t="s">
        <v>2788</v>
      </c>
      <c r="F102" t="s">
        <v>20</v>
      </c>
      <c r="G102" t="s">
        <v>17</v>
      </c>
      <c r="H102" s="252"/>
      <c r="I102" s="252"/>
      <c r="J102" s="252"/>
      <c r="K102" s="251"/>
      <c r="M102" t="s">
        <v>245</v>
      </c>
    </row>
    <row r="103" spans="2:13" x14ac:dyDescent="0.3">
      <c r="B103" t="s">
        <v>1075</v>
      </c>
      <c r="C103" t="s">
        <v>1076</v>
      </c>
      <c r="D103" t="s">
        <v>1077</v>
      </c>
      <c r="E103" t="s">
        <v>2788</v>
      </c>
      <c r="F103" t="s">
        <v>20</v>
      </c>
      <c r="G103" t="s">
        <v>18</v>
      </c>
      <c r="H103" s="13"/>
      <c r="I103" s="13"/>
      <c r="J103" s="13"/>
      <c r="K103" s="9"/>
      <c r="M103" t="s">
        <v>245</v>
      </c>
    </row>
    <row r="104" spans="2:13" x14ac:dyDescent="0.3">
      <c r="B104" t="s">
        <v>1098</v>
      </c>
      <c r="C104" t="s">
        <v>2473</v>
      </c>
      <c r="D104" t="s">
        <v>2474</v>
      </c>
      <c r="E104" t="s">
        <v>2787</v>
      </c>
      <c r="F104" t="s">
        <v>20</v>
      </c>
      <c r="G104" t="s">
        <v>17</v>
      </c>
      <c r="H104" s="252"/>
      <c r="I104" s="252"/>
      <c r="J104" s="252"/>
      <c r="K104" s="251"/>
      <c r="M104" t="s">
        <v>245</v>
      </c>
    </row>
    <row r="105" spans="2:13" x14ac:dyDescent="0.3">
      <c r="B105" t="s">
        <v>1099</v>
      </c>
      <c r="C105" t="s">
        <v>1100</v>
      </c>
      <c r="D105" t="s">
        <v>1101</v>
      </c>
      <c r="E105" t="s">
        <v>2787</v>
      </c>
      <c r="F105" t="s">
        <v>20</v>
      </c>
      <c r="G105" t="s">
        <v>17</v>
      </c>
      <c r="H105" s="252"/>
      <c r="I105" s="252"/>
      <c r="J105" s="252"/>
      <c r="K105" s="251"/>
      <c r="M105" t="s">
        <v>245</v>
      </c>
    </row>
    <row r="106" spans="2:13" x14ac:dyDescent="0.3">
      <c r="B106" t="s">
        <v>1102</v>
      </c>
      <c r="C106" t="s">
        <v>1103</v>
      </c>
      <c r="D106" t="s">
        <v>1104</v>
      </c>
      <c r="E106" t="s">
        <v>2787</v>
      </c>
      <c r="F106" t="s">
        <v>20</v>
      </c>
      <c r="G106" t="s">
        <v>17</v>
      </c>
      <c r="H106" s="252"/>
      <c r="I106" s="252"/>
      <c r="J106" s="252"/>
      <c r="K106" s="251"/>
      <c r="M106" t="s">
        <v>245</v>
      </c>
    </row>
    <row r="107" spans="2:13" x14ac:dyDescent="0.3">
      <c r="B107" t="s">
        <v>1105</v>
      </c>
      <c r="C107" t="s">
        <v>1106</v>
      </c>
      <c r="D107" t="s">
        <v>1107</v>
      </c>
      <c r="E107" t="s">
        <v>2787</v>
      </c>
      <c r="F107" t="s">
        <v>20</v>
      </c>
      <c r="G107" t="s">
        <v>17</v>
      </c>
      <c r="H107" s="252"/>
      <c r="I107" s="252"/>
      <c r="J107" s="252"/>
      <c r="K107" s="251"/>
      <c r="M107" t="s">
        <v>245</v>
      </c>
    </row>
    <row r="108" spans="2:13" x14ac:dyDescent="0.3">
      <c r="B108" t="s">
        <v>1108</v>
      </c>
      <c r="C108" t="s">
        <v>1109</v>
      </c>
      <c r="D108" t="s">
        <v>1110</v>
      </c>
      <c r="E108" t="s">
        <v>2787</v>
      </c>
      <c r="F108" t="s">
        <v>20</v>
      </c>
      <c r="G108" t="s">
        <v>17</v>
      </c>
      <c r="H108" s="252"/>
      <c r="I108" s="252"/>
      <c r="J108" s="252"/>
      <c r="K108" s="251"/>
      <c r="M108" t="s">
        <v>245</v>
      </c>
    </row>
    <row r="109" spans="2:13" x14ac:dyDescent="0.3">
      <c r="B109" t="s">
        <v>1111</v>
      </c>
      <c r="C109" t="s">
        <v>1112</v>
      </c>
      <c r="D109" t="s">
        <v>1113</v>
      </c>
      <c r="E109" t="s">
        <v>2787</v>
      </c>
      <c r="F109" t="s">
        <v>20</v>
      </c>
      <c r="G109" t="s">
        <v>17</v>
      </c>
      <c r="H109" s="252"/>
      <c r="I109" s="252"/>
      <c r="J109" s="252"/>
      <c r="K109" s="251"/>
      <c r="M109" t="s">
        <v>245</v>
      </c>
    </row>
    <row r="110" spans="2:13" x14ac:dyDescent="0.3">
      <c r="B110" t="s">
        <v>1114</v>
      </c>
      <c r="C110" t="s">
        <v>1115</v>
      </c>
      <c r="D110" t="s">
        <v>1116</v>
      </c>
      <c r="E110" t="s">
        <v>2787</v>
      </c>
      <c r="F110" t="s">
        <v>20</v>
      </c>
      <c r="G110" t="s">
        <v>17</v>
      </c>
      <c r="H110" s="252"/>
      <c r="I110" s="252"/>
      <c r="J110" s="252"/>
      <c r="K110" s="251"/>
      <c r="M110" t="s">
        <v>245</v>
      </c>
    </row>
    <row r="111" spans="2:13" x14ac:dyDescent="0.3">
      <c r="B111" t="s">
        <v>1117</v>
      </c>
      <c r="C111" t="s">
        <v>2490</v>
      </c>
      <c r="D111" t="s">
        <v>2491</v>
      </c>
      <c r="E111" t="s">
        <v>2787</v>
      </c>
      <c r="F111" t="s">
        <v>20</v>
      </c>
      <c r="G111" t="s">
        <v>17</v>
      </c>
      <c r="H111" s="252"/>
      <c r="I111" s="252"/>
      <c r="J111" s="252"/>
      <c r="K111" s="251"/>
      <c r="M111" t="s">
        <v>245</v>
      </c>
    </row>
    <row r="112" spans="2:13" x14ac:dyDescent="0.3">
      <c r="B112" t="s">
        <v>1118</v>
      </c>
      <c r="C112" t="s">
        <v>1119</v>
      </c>
      <c r="D112" t="s">
        <v>1120</v>
      </c>
      <c r="E112" t="s">
        <v>2787</v>
      </c>
      <c r="F112" t="s">
        <v>20</v>
      </c>
      <c r="G112" t="s">
        <v>17</v>
      </c>
      <c r="H112" s="252"/>
      <c r="I112" s="252"/>
      <c r="J112" s="252"/>
      <c r="K112" s="251"/>
      <c r="M112" t="s">
        <v>245</v>
      </c>
    </row>
    <row r="113" spans="2:13" x14ac:dyDescent="0.3">
      <c r="B113" t="s">
        <v>1121</v>
      </c>
      <c r="C113" t="s">
        <v>1122</v>
      </c>
      <c r="D113" t="s">
        <v>1123</v>
      </c>
      <c r="E113" t="s">
        <v>2787</v>
      </c>
      <c r="F113" t="s">
        <v>20</v>
      </c>
      <c r="G113" t="s">
        <v>17</v>
      </c>
      <c r="H113" s="252"/>
      <c r="I113" s="252"/>
      <c r="J113" s="252"/>
      <c r="K113" s="251"/>
      <c r="M113" t="s">
        <v>245</v>
      </c>
    </row>
    <row r="114" spans="2:13" x14ac:dyDescent="0.3">
      <c r="B114" t="s">
        <v>1124</v>
      </c>
      <c r="C114" t="s">
        <v>1125</v>
      </c>
      <c r="D114" t="s">
        <v>1126</v>
      </c>
      <c r="E114" t="s">
        <v>2787</v>
      </c>
      <c r="F114" t="s">
        <v>20</v>
      </c>
      <c r="G114" t="s">
        <v>18</v>
      </c>
      <c r="H114" s="252"/>
      <c r="I114" s="252"/>
      <c r="J114" s="252"/>
      <c r="K114" s="251"/>
      <c r="M114" t="s">
        <v>245</v>
      </c>
    </row>
    <row r="115" spans="2:13" x14ac:dyDescent="0.3">
      <c r="B115" t="s">
        <v>116</v>
      </c>
      <c r="C115" t="s">
        <v>117</v>
      </c>
      <c r="D115" t="s">
        <v>118</v>
      </c>
      <c r="E115" t="s">
        <v>2787</v>
      </c>
      <c r="F115" t="s">
        <v>20</v>
      </c>
      <c r="G115" t="s">
        <v>17</v>
      </c>
      <c r="H115" s="252"/>
      <c r="I115" s="252"/>
      <c r="J115" s="252"/>
      <c r="K115" s="251"/>
      <c r="L115" t="s">
        <v>120</v>
      </c>
      <c r="M115" t="s">
        <v>119</v>
      </c>
    </row>
    <row r="116" spans="2:13" x14ac:dyDescent="0.3">
      <c r="B116" t="s">
        <v>121</v>
      </c>
      <c r="C116" t="s">
        <v>122</v>
      </c>
      <c r="D116" t="s">
        <v>123</v>
      </c>
      <c r="E116" t="s">
        <v>2787</v>
      </c>
      <c r="F116" t="s">
        <v>20</v>
      </c>
      <c r="G116" t="s">
        <v>17</v>
      </c>
      <c r="H116" s="252"/>
      <c r="I116" s="252"/>
      <c r="J116" s="252"/>
      <c r="K116" s="251"/>
      <c r="L116" t="s">
        <v>26</v>
      </c>
      <c r="M116" t="s">
        <v>119</v>
      </c>
    </row>
    <row r="117" spans="2:13" x14ac:dyDescent="0.3">
      <c r="B117" t="s">
        <v>124</v>
      </c>
      <c r="C117" t="s">
        <v>125</v>
      </c>
      <c r="D117" t="s">
        <v>126</v>
      </c>
      <c r="E117" t="s">
        <v>2788</v>
      </c>
      <c r="F117" t="s">
        <v>20</v>
      </c>
      <c r="G117" t="s">
        <v>17</v>
      </c>
      <c r="H117" s="252"/>
      <c r="I117" s="252"/>
      <c r="J117" s="252"/>
      <c r="K117" s="251"/>
      <c r="L117" t="s">
        <v>120</v>
      </c>
      <c r="M117" t="s">
        <v>119</v>
      </c>
    </row>
    <row r="118" spans="2:13" x14ac:dyDescent="0.3">
      <c r="B118" t="s">
        <v>127</v>
      </c>
      <c r="C118" t="s">
        <v>128</v>
      </c>
      <c r="D118" t="s">
        <v>129</v>
      </c>
      <c r="E118" t="s">
        <v>2788</v>
      </c>
      <c r="F118" t="s">
        <v>20</v>
      </c>
      <c r="G118" t="s">
        <v>17</v>
      </c>
      <c r="H118" s="252"/>
      <c r="I118" s="252"/>
      <c r="J118" s="252"/>
      <c r="K118" s="251"/>
      <c r="L118" t="s">
        <v>120</v>
      </c>
      <c r="M118" t="s">
        <v>119</v>
      </c>
    </row>
    <row r="119" spans="2:13" x14ac:dyDescent="0.3">
      <c r="B119" t="s">
        <v>130</v>
      </c>
      <c r="C119" t="s">
        <v>131</v>
      </c>
      <c r="D119" t="s">
        <v>132</v>
      </c>
      <c r="E119" t="s">
        <v>2788</v>
      </c>
      <c r="F119" t="s">
        <v>20</v>
      </c>
      <c r="G119" t="s">
        <v>17</v>
      </c>
      <c r="H119" s="252"/>
      <c r="I119" s="252"/>
      <c r="J119" s="252"/>
      <c r="K119" s="251"/>
      <c r="L119" t="s">
        <v>120</v>
      </c>
      <c r="M119" t="s">
        <v>119</v>
      </c>
    </row>
    <row r="120" spans="2:13" x14ac:dyDescent="0.3">
      <c r="B120" t="s">
        <v>133</v>
      </c>
      <c r="C120" t="s">
        <v>134</v>
      </c>
      <c r="D120" t="s">
        <v>135</v>
      </c>
      <c r="E120" t="s">
        <v>2788</v>
      </c>
      <c r="F120" t="s">
        <v>20</v>
      </c>
      <c r="G120" t="s">
        <v>17</v>
      </c>
      <c r="H120" s="252"/>
      <c r="I120" s="252"/>
      <c r="J120" s="252"/>
      <c r="K120" s="251"/>
      <c r="L120" t="s">
        <v>120</v>
      </c>
      <c r="M120" t="s">
        <v>119</v>
      </c>
    </row>
    <row r="121" spans="2:13" x14ac:dyDescent="0.3">
      <c r="B121" t="s">
        <v>136</v>
      </c>
      <c r="C121" t="s">
        <v>137</v>
      </c>
      <c r="D121" t="s">
        <v>138</v>
      </c>
      <c r="E121" t="s">
        <v>2787</v>
      </c>
      <c r="F121" t="s">
        <v>16</v>
      </c>
      <c r="G121" t="s">
        <v>17</v>
      </c>
      <c r="H121" s="252"/>
      <c r="I121" s="252"/>
      <c r="J121" s="252"/>
      <c r="K121" s="251"/>
      <c r="L121" t="s">
        <v>120</v>
      </c>
      <c r="M121" t="s">
        <v>119</v>
      </c>
    </row>
    <row r="122" spans="2:13" x14ac:dyDescent="0.3">
      <c r="B122" t="s">
        <v>734</v>
      </c>
      <c r="C122" t="s">
        <v>735</v>
      </c>
      <c r="D122" t="s">
        <v>736</v>
      </c>
      <c r="E122" t="s">
        <v>2787</v>
      </c>
      <c r="F122" t="s">
        <v>16</v>
      </c>
      <c r="G122" t="s">
        <v>17</v>
      </c>
      <c r="H122" s="252"/>
      <c r="I122" s="252"/>
      <c r="J122" s="252"/>
      <c r="K122" s="251"/>
      <c r="L122" t="s">
        <v>74</v>
      </c>
      <c r="M122" t="s">
        <v>119</v>
      </c>
    </row>
    <row r="123" spans="2:13" x14ac:dyDescent="0.3">
      <c r="B123" t="s">
        <v>1052</v>
      </c>
      <c r="C123" t="s">
        <v>1053</v>
      </c>
      <c r="D123" t="s">
        <v>1054</v>
      </c>
      <c r="E123" t="s">
        <v>2787</v>
      </c>
      <c r="F123" t="s">
        <v>16</v>
      </c>
      <c r="G123" t="s">
        <v>17</v>
      </c>
      <c r="H123" s="252"/>
      <c r="I123" s="252"/>
      <c r="J123" s="252"/>
      <c r="K123" s="251"/>
      <c r="L123" t="s">
        <v>24</v>
      </c>
      <c r="M123" t="s">
        <v>119</v>
      </c>
    </row>
    <row r="124" spans="2:13" x14ac:dyDescent="0.3">
      <c r="B124" t="s">
        <v>1428</v>
      </c>
      <c r="C124" t="s">
        <v>1146</v>
      </c>
      <c r="D124" t="s">
        <v>1147</v>
      </c>
      <c r="E124" t="s">
        <v>2787</v>
      </c>
      <c r="F124" t="s">
        <v>16</v>
      </c>
      <c r="G124" t="s">
        <v>17</v>
      </c>
      <c r="H124" s="13"/>
      <c r="I124" s="13"/>
      <c r="J124" s="13"/>
      <c r="K124" s="9"/>
      <c r="L124" t="s">
        <v>24</v>
      </c>
      <c r="M124" t="s">
        <v>119</v>
      </c>
    </row>
    <row r="125" spans="2:13" x14ac:dyDescent="0.3">
      <c r="B125" t="s">
        <v>1429</v>
      </c>
      <c r="C125" t="s">
        <v>1148</v>
      </c>
      <c r="D125" t="s">
        <v>1149</v>
      </c>
      <c r="E125" t="s">
        <v>2787</v>
      </c>
      <c r="F125" t="s">
        <v>16</v>
      </c>
      <c r="G125" t="s">
        <v>17</v>
      </c>
      <c r="H125" s="252"/>
      <c r="I125" s="252"/>
      <c r="J125" s="252"/>
      <c r="K125" s="251"/>
      <c r="L125" t="s">
        <v>24</v>
      </c>
      <c r="M125" t="s">
        <v>119</v>
      </c>
    </row>
    <row r="126" spans="2:13" x14ac:dyDescent="0.3">
      <c r="B126" t="s">
        <v>1430</v>
      </c>
      <c r="C126" t="s">
        <v>1150</v>
      </c>
      <c r="D126" t="s">
        <v>1151</v>
      </c>
      <c r="E126" t="s">
        <v>2787</v>
      </c>
      <c r="F126" t="s">
        <v>16</v>
      </c>
      <c r="G126" t="s">
        <v>17</v>
      </c>
      <c r="H126" s="252"/>
      <c r="I126" s="252"/>
      <c r="J126" s="252"/>
      <c r="K126" s="251"/>
      <c r="L126" t="s">
        <v>24</v>
      </c>
      <c r="M126" t="s">
        <v>119</v>
      </c>
    </row>
    <row r="127" spans="2:13" x14ac:dyDescent="0.3">
      <c r="B127" t="s">
        <v>2569</v>
      </c>
      <c r="C127" t="s">
        <v>2570</v>
      </c>
      <c r="D127" t="s">
        <v>1151</v>
      </c>
      <c r="E127" t="s">
        <v>2787</v>
      </c>
      <c r="F127" t="s">
        <v>20</v>
      </c>
      <c r="G127" t="s">
        <v>17</v>
      </c>
      <c r="H127" s="252"/>
      <c r="I127" s="252"/>
      <c r="J127" s="252"/>
      <c r="K127" s="251"/>
      <c r="L127" t="s">
        <v>2571</v>
      </c>
      <c r="M127" t="s">
        <v>119</v>
      </c>
    </row>
    <row r="128" spans="2:13" x14ac:dyDescent="0.3">
      <c r="B128" t="s">
        <v>1224</v>
      </c>
      <c r="C128" t="s">
        <v>1225</v>
      </c>
      <c r="D128" t="s">
        <v>1226</v>
      </c>
      <c r="E128" t="s">
        <v>2790</v>
      </c>
      <c r="F128" t="s">
        <v>16</v>
      </c>
      <c r="G128" t="s">
        <v>18</v>
      </c>
      <c r="H128" s="252"/>
      <c r="I128" s="252"/>
      <c r="J128" s="252"/>
      <c r="K128" s="251"/>
      <c r="M128" t="s">
        <v>119</v>
      </c>
    </row>
    <row r="129" spans="2:13" x14ac:dyDescent="0.3">
      <c r="B129" t="s">
        <v>1227</v>
      </c>
      <c r="C129" t="s">
        <v>1228</v>
      </c>
      <c r="D129" t="s">
        <v>1229</v>
      </c>
      <c r="E129" t="s">
        <v>2790</v>
      </c>
      <c r="F129" t="s">
        <v>16</v>
      </c>
      <c r="G129" t="s">
        <v>17</v>
      </c>
      <c r="H129" s="252"/>
      <c r="I129" s="252"/>
      <c r="J129" s="252"/>
      <c r="K129" s="251"/>
      <c r="M129" t="s">
        <v>119</v>
      </c>
    </row>
    <row r="130" spans="2:13" x14ac:dyDescent="0.3">
      <c r="B130" t="s">
        <v>1230</v>
      </c>
      <c r="C130" t="s">
        <v>1231</v>
      </c>
      <c r="D130" t="s">
        <v>1232</v>
      </c>
      <c r="E130" t="s">
        <v>2787</v>
      </c>
      <c r="F130" t="s">
        <v>16</v>
      </c>
      <c r="G130" t="s">
        <v>17</v>
      </c>
      <c r="H130" s="252"/>
      <c r="I130" s="252"/>
      <c r="J130" s="252"/>
      <c r="K130" s="251"/>
      <c r="M130" t="s">
        <v>119</v>
      </c>
    </row>
    <row r="131" spans="2:13" x14ac:dyDescent="0.3">
      <c r="B131" t="s">
        <v>1233</v>
      </c>
      <c r="C131" t="s">
        <v>1234</v>
      </c>
      <c r="D131" t="s">
        <v>1235</v>
      </c>
      <c r="E131" t="s">
        <v>2787</v>
      </c>
      <c r="F131" t="s">
        <v>16</v>
      </c>
      <c r="G131" t="s">
        <v>17</v>
      </c>
      <c r="H131" s="13"/>
      <c r="I131" s="13"/>
      <c r="J131" s="13"/>
      <c r="K131" s="9"/>
      <c r="M131" t="s">
        <v>119</v>
      </c>
    </row>
    <row r="132" spans="2:13" x14ac:dyDescent="0.3">
      <c r="B132" t="s">
        <v>1262</v>
      </c>
      <c r="C132" t="s">
        <v>1263</v>
      </c>
      <c r="D132" t="s">
        <v>1264</v>
      </c>
      <c r="E132" t="s">
        <v>2787</v>
      </c>
      <c r="F132" t="s">
        <v>16</v>
      </c>
      <c r="G132" t="s">
        <v>17</v>
      </c>
      <c r="H132" s="13"/>
      <c r="I132" s="13"/>
      <c r="J132" s="13"/>
      <c r="K132" s="9"/>
      <c r="L132" t="s">
        <v>1265</v>
      </c>
      <c r="M132" t="s">
        <v>119</v>
      </c>
    </row>
    <row r="133" spans="2:13" x14ac:dyDescent="0.3">
      <c r="B133" t="s">
        <v>36</v>
      </c>
      <c r="C133" t="s">
        <v>37</v>
      </c>
      <c r="D133" t="s">
        <v>38</v>
      </c>
      <c r="E133" t="s">
        <v>2787</v>
      </c>
      <c r="F133" t="s">
        <v>20</v>
      </c>
      <c r="G133" t="s">
        <v>17</v>
      </c>
      <c r="H133" s="13"/>
      <c r="I133" s="13"/>
      <c r="J133" s="13"/>
      <c r="K133" s="9"/>
      <c r="L133" t="s">
        <v>40</v>
      </c>
      <c r="M133" t="s">
        <v>39</v>
      </c>
    </row>
    <row r="134" spans="2:13" x14ac:dyDescent="0.3">
      <c r="B134" t="s">
        <v>41</v>
      </c>
      <c r="C134" t="s">
        <v>42</v>
      </c>
      <c r="D134" t="s">
        <v>43</v>
      </c>
      <c r="E134" t="s">
        <v>2787</v>
      </c>
      <c r="F134" t="s">
        <v>20</v>
      </c>
      <c r="G134" t="s">
        <v>17</v>
      </c>
      <c r="H134" s="13"/>
      <c r="I134" s="13"/>
      <c r="J134" s="13"/>
      <c r="K134" s="9"/>
      <c r="L134" t="s">
        <v>40</v>
      </c>
      <c r="M134" t="s">
        <v>39</v>
      </c>
    </row>
    <row r="135" spans="2:13" x14ac:dyDescent="0.3">
      <c r="B135" t="s">
        <v>44</v>
      </c>
      <c r="C135" t="s">
        <v>45</v>
      </c>
      <c r="D135" t="s">
        <v>46</v>
      </c>
      <c r="E135" t="s">
        <v>2787</v>
      </c>
      <c r="F135" t="s">
        <v>20</v>
      </c>
      <c r="G135" t="s">
        <v>17</v>
      </c>
      <c r="H135" s="13"/>
      <c r="I135" s="13"/>
      <c r="J135" s="13"/>
      <c r="K135" s="9"/>
      <c r="L135" t="s">
        <v>40</v>
      </c>
      <c r="M135" t="s">
        <v>39</v>
      </c>
    </row>
    <row r="136" spans="2:13" x14ac:dyDescent="0.3">
      <c r="B136" t="s">
        <v>47</v>
      </c>
      <c r="C136" t="s">
        <v>48</v>
      </c>
      <c r="D136" t="s">
        <v>49</v>
      </c>
      <c r="E136" t="s">
        <v>2787</v>
      </c>
      <c r="F136" t="s">
        <v>20</v>
      </c>
      <c r="G136" t="s">
        <v>17</v>
      </c>
      <c r="H136" s="252"/>
      <c r="I136" s="252"/>
      <c r="J136" s="252"/>
      <c r="K136" s="251"/>
      <c r="L136" t="s">
        <v>40</v>
      </c>
      <c r="M136" t="s">
        <v>39</v>
      </c>
    </row>
    <row r="137" spans="2:13" x14ac:dyDescent="0.3">
      <c r="B137" t="s">
        <v>50</v>
      </c>
      <c r="C137" t="s">
        <v>51</v>
      </c>
      <c r="D137" t="s">
        <v>52</v>
      </c>
      <c r="E137" t="s">
        <v>2787</v>
      </c>
      <c r="F137" t="s">
        <v>20</v>
      </c>
      <c r="G137" t="s">
        <v>17</v>
      </c>
      <c r="H137" s="252"/>
      <c r="I137" s="252"/>
      <c r="J137" s="252"/>
      <c r="K137" s="251"/>
      <c r="L137" t="s">
        <v>40</v>
      </c>
      <c r="M137" t="s">
        <v>39</v>
      </c>
    </row>
    <row r="138" spans="2:13" x14ac:dyDescent="0.3">
      <c r="B138" t="s">
        <v>53</v>
      </c>
      <c r="C138" t="s">
        <v>54</v>
      </c>
      <c r="D138" t="s">
        <v>55</v>
      </c>
      <c r="E138" t="s">
        <v>2787</v>
      </c>
      <c r="F138" t="s">
        <v>16</v>
      </c>
      <c r="G138" t="s">
        <v>17</v>
      </c>
      <c r="H138" s="252"/>
      <c r="I138" s="252"/>
      <c r="J138" s="252"/>
      <c r="K138" s="251"/>
      <c r="L138" t="s">
        <v>40</v>
      </c>
      <c r="M138" t="s">
        <v>39</v>
      </c>
    </row>
    <row r="139" spans="2:13" x14ac:dyDescent="0.3">
      <c r="B139" t="s">
        <v>56</v>
      </c>
      <c r="C139" t="s">
        <v>57</v>
      </c>
      <c r="D139" t="s">
        <v>58</v>
      </c>
      <c r="E139" t="s">
        <v>2787</v>
      </c>
      <c r="F139" t="s">
        <v>16</v>
      </c>
      <c r="G139" t="s">
        <v>17</v>
      </c>
      <c r="H139" s="252"/>
      <c r="I139" s="252"/>
      <c r="J139" s="252"/>
      <c r="K139" s="251"/>
      <c r="L139" t="s">
        <v>40</v>
      </c>
      <c r="M139" t="s">
        <v>39</v>
      </c>
    </row>
    <row r="140" spans="2:13" x14ac:dyDescent="0.3">
      <c r="B140" t="s">
        <v>59</v>
      </c>
      <c r="C140" t="s">
        <v>60</v>
      </c>
      <c r="D140" t="s">
        <v>61</v>
      </c>
      <c r="E140" t="s">
        <v>2787</v>
      </c>
      <c r="F140" t="s">
        <v>20</v>
      </c>
      <c r="G140" t="s">
        <v>17</v>
      </c>
      <c r="H140" s="252"/>
      <c r="I140" s="252"/>
      <c r="J140" s="252"/>
      <c r="K140" s="251"/>
      <c r="L140" t="s">
        <v>40</v>
      </c>
      <c r="M140" t="s">
        <v>39</v>
      </c>
    </row>
    <row r="141" spans="2:13" x14ac:dyDescent="0.3">
      <c r="B141" t="s">
        <v>62</v>
      </c>
      <c r="C141" t="s">
        <v>63</v>
      </c>
      <c r="D141" t="s">
        <v>64</v>
      </c>
      <c r="E141" t="s">
        <v>2787</v>
      </c>
      <c r="F141" t="s">
        <v>20</v>
      </c>
      <c r="G141" t="s">
        <v>17</v>
      </c>
      <c r="H141" s="252"/>
      <c r="I141" s="252"/>
      <c r="J141" s="252"/>
      <c r="K141" s="251"/>
      <c r="L141" t="s">
        <v>40</v>
      </c>
      <c r="M141" t="s">
        <v>39</v>
      </c>
    </row>
    <row r="142" spans="2:13" x14ac:dyDescent="0.3">
      <c r="B142" t="s">
        <v>65</v>
      </c>
      <c r="C142" t="s">
        <v>66</v>
      </c>
      <c r="D142" t="s">
        <v>67</v>
      </c>
      <c r="E142" t="s">
        <v>2787</v>
      </c>
      <c r="F142" t="s">
        <v>20</v>
      </c>
      <c r="G142" t="s">
        <v>17</v>
      </c>
      <c r="H142" s="252"/>
      <c r="I142" s="252"/>
      <c r="J142" s="252"/>
      <c r="K142" s="251"/>
      <c r="L142" t="s">
        <v>40</v>
      </c>
      <c r="M142" t="s">
        <v>39</v>
      </c>
    </row>
    <row r="143" spans="2:13" x14ac:dyDescent="0.3">
      <c r="B143" t="s">
        <v>159</v>
      </c>
      <c r="C143" t="s">
        <v>160</v>
      </c>
      <c r="D143" t="s">
        <v>161</v>
      </c>
      <c r="E143" t="s">
        <v>2789</v>
      </c>
      <c r="F143" t="s">
        <v>16</v>
      </c>
      <c r="G143" t="s">
        <v>17</v>
      </c>
      <c r="H143" s="252"/>
      <c r="I143" s="252"/>
      <c r="J143" s="252"/>
      <c r="K143" s="251"/>
      <c r="L143" t="s">
        <v>162</v>
      </c>
      <c r="M143" t="s">
        <v>39</v>
      </c>
    </row>
    <row r="144" spans="2:13" x14ac:dyDescent="0.3">
      <c r="B144" t="s">
        <v>384</v>
      </c>
      <c r="C144" t="s">
        <v>385</v>
      </c>
      <c r="D144" t="s">
        <v>386</v>
      </c>
      <c r="E144" t="s">
        <v>2788</v>
      </c>
      <c r="F144" t="s">
        <v>20</v>
      </c>
      <c r="G144" t="s">
        <v>17</v>
      </c>
      <c r="H144" s="13"/>
      <c r="I144" s="13"/>
      <c r="J144" s="13"/>
      <c r="K144" s="9"/>
      <c r="L144" t="s">
        <v>19</v>
      </c>
      <c r="M144" t="s">
        <v>39</v>
      </c>
    </row>
    <row r="145" spans="2:13" x14ac:dyDescent="0.3">
      <c r="B145" t="s">
        <v>387</v>
      </c>
      <c r="C145" t="s">
        <v>388</v>
      </c>
      <c r="D145" t="s">
        <v>389</v>
      </c>
      <c r="E145" t="s">
        <v>2788</v>
      </c>
      <c r="F145" t="s">
        <v>20</v>
      </c>
      <c r="G145" t="s">
        <v>17</v>
      </c>
      <c r="H145" s="13"/>
      <c r="I145" s="13"/>
      <c r="J145" s="13"/>
      <c r="K145" s="9"/>
      <c r="L145" t="s">
        <v>19</v>
      </c>
      <c r="M145" t="s">
        <v>39</v>
      </c>
    </row>
    <row r="146" spans="2:13" x14ac:dyDescent="0.3">
      <c r="B146" t="s">
        <v>390</v>
      </c>
      <c r="C146" t="s">
        <v>391</v>
      </c>
      <c r="D146" t="s">
        <v>392</v>
      </c>
      <c r="E146" t="s">
        <v>2788</v>
      </c>
      <c r="F146" t="s">
        <v>20</v>
      </c>
      <c r="G146" t="s">
        <v>17</v>
      </c>
      <c r="H146" s="13"/>
      <c r="I146" s="13"/>
      <c r="J146" s="13"/>
      <c r="K146" s="9"/>
      <c r="L146" t="s">
        <v>19</v>
      </c>
      <c r="M146" t="s">
        <v>39</v>
      </c>
    </row>
    <row r="147" spans="2:13" x14ac:dyDescent="0.3">
      <c r="B147" t="s">
        <v>465</v>
      </c>
      <c r="C147" t="s">
        <v>1917</v>
      </c>
      <c r="D147" t="s">
        <v>1918</v>
      </c>
      <c r="E147" t="s">
        <v>2787</v>
      </c>
      <c r="F147" t="s">
        <v>16</v>
      </c>
      <c r="G147" t="s">
        <v>17</v>
      </c>
      <c r="H147" s="252"/>
      <c r="I147" s="252"/>
      <c r="J147" s="252"/>
      <c r="K147" s="251"/>
      <c r="L147" t="s">
        <v>1920</v>
      </c>
      <c r="M147" t="s">
        <v>39</v>
      </c>
    </row>
    <row r="148" spans="2:13" x14ac:dyDescent="0.3">
      <c r="B148" t="s">
        <v>461</v>
      </c>
      <c r="C148" t="s">
        <v>462</v>
      </c>
      <c r="D148" t="s">
        <v>463</v>
      </c>
      <c r="E148" t="s">
        <v>2787</v>
      </c>
      <c r="F148" t="s">
        <v>16</v>
      </c>
      <c r="G148" t="s">
        <v>17</v>
      </c>
      <c r="H148" s="252"/>
      <c r="I148" s="252"/>
      <c r="J148" s="252"/>
      <c r="K148" s="251"/>
      <c r="L148" t="s">
        <v>464</v>
      </c>
      <c r="M148" t="s">
        <v>39</v>
      </c>
    </row>
    <row r="149" spans="2:13" x14ac:dyDescent="0.3">
      <c r="B149" t="s">
        <v>466</v>
      </c>
      <c r="C149" t="s">
        <v>1923</v>
      </c>
      <c r="D149" t="s">
        <v>1924</v>
      </c>
      <c r="E149" t="s">
        <v>2787</v>
      </c>
      <c r="F149" t="s">
        <v>16</v>
      </c>
      <c r="G149" t="s">
        <v>17</v>
      </c>
      <c r="H149" s="252"/>
      <c r="I149" s="252"/>
      <c r="J149" s="252"/>
      <c r="K149" s="251"/>
      <c r="L149" t="s">
        <v>1920</v>
      </c>
      <c r="M149" t="s">
        <v>39</v>
      </c>
    </row>
    <row r="150" spans="2:13" x14ac:dyDescent="0.3">
      <c r="B150" t="s">
        <v>467</v>
      </c>
      <c r="C150" t="s">
        <v>468</v>
      </c>
      <c r="D150" t="s">
        <v>469</v>
      </c>
      <c r="E150" t="s">
        <v>2787</v>
      </c>
      <c r="F150" t="s">
        <v>16</v>
      </c>
      <c r="G150" t="s">
        <v>18</v>
      </c>
      <c r="H150" s="252"/>
      <c r="I150" s="252"/>
      <c r="J150" s="252"/>
      <c r="K150" s="251"/>
      <c r="L150" t="s">
        <v>24</v>
      </c>
      <c r="M150" t="s">
        <v>39</v>
      </c>
    </row>
    <row r="151" spans="2:13" x14ac:dyDescent="0.3">
      <c r="B151" t="s">
        <v>470</v>
      </c>
      <c r="C151" t="s">
        <v>471</v>
      </c>
      <c r="D151" t="s">
        <v>472</v>
      </c>
      <c r="E151" t="s">
        <v>2787</v>
      </c>
      <c r="F151" t="s">
        <v>16</v>
      </c>
      <c r="G151" t="s">
        <v>17</v>
      </c>
      <c r="H151" s="252"/>
      <c r="I151" s="252"/>
      <c r="J151" s="252"/>
      <c r="K151" s="251"/>
      <c r="L151" t="s">
        <v>24</v>
      </c>
      <c r="M151" t="s">
        <v>39</v>
      </c>
    </row>
    <row r="152" spans="2:13" x14ac:dyDescent="0.3">
      <c r="B152" t="s">
        <v>473</v>
      </c>
      <c r="C152" t="s">
        <v>474</v>
      </c>
      <c r="D152" t="s">
        <v>475</v>
      </c>
      <c r="E152" t="s">
        <v>2787</v>
      </c>
      <c r="F152" t="s">
        <v>16</v>
      </c>
      <c r="G152" t="s">
        <v>17</v>
      </c>
      <c r="H152" s="252"/>
      <c r="I152" s="252"/>
      <c r="J152" s="252"/>
      <c r="K152" s="251"/>
      <c r="L152" t="s">
        <v>24</v>
      </c>
      <c r="M152" t="s">
        <v>39</v>
      </c>
    </row>
    <row r="153" spans="2:13" x14ac:dyDescent="0.3">
      <c r="B153" t="s">
        <v>743</v>
      </c>
      <c r="C153" t="s">
        <v>744</v>
      </c>
      <c r="D153" t="s">
        <v>745</v>
      </c>
      <c r="E153" t="s">
        <v>2788</v>
      </c>
      <c r="F153" t="s">
        <v>20</v>
      </c>
      <c r="G153" t="s">
        <v>17</v>
      </c>
      <c r="H153" s="13"/>
      <c r="I153" s="13"/>
      <c r="J153" s="13"/>
      <c r="K153" s="9"/>
      <c r="M153" t="s">
        <v>39</v>
      </c>
    </row>
    <row r="154" spans="2:13" x14ac:dyDescent="0.3">
      <c r="B154" t="s">
        <v>746</v>
      </c>
      <c r="C154" t="s">
        <v>747</v>
      </c>
      <c r="D154" t="s">
        <v>748</v>
      </c>
      <c r="E154" t="s">
        <v>2788</v>
      </c>
      <c r="F154" t="s">
        <v>20</v>
      </c>
      <c r="G154" t="s">
        <v>17</v>
      </c>
      <c r="H154" s="252"/>
      <c r="I154" s="252"/>
      <c r="J154" s="252"/>
      <c r="K154" s="251"/>
      <c r="M154" t="s">
        <v>39</v>
      </c>
    </row>
    <row r="155" spans="2:13" x14ac:dyDescent="0.3">
      <c r="B155" t="s">
        <v>749</v>
      </c>
      <c r="C155" t="s">
        <v>750</v>
      </c>
      <c r="D155" t="s">
        <v>751</v>
      </c>
      <c r="E155" t="s">
        <v>2788</v>
      </c>
      <c r="F155" t="s">
        <v>20</v>
      </c>
      <c r="G155" t="s">
        <v>17</v>
      </c>
      <c r="H155" s="252"/>
      <c r="I155" s="252"/>
      <c r="J155" s="252"/>
      <c r="K155" s="251"/>
      <c r="M155" t="s">
        <v>39</v>
      </c>
    </row>
    <row r="156" spans="2:13" x14ac:dyDescent="0.3">
      <c r="B156" t="s">
        <v>752</v>
      </c>
      <c r="C156" t="s">
        <v>753</v>
      </c>
      <c r="D156" t="s">
        <v>754</v>
      </c>
      <c r="E156" t="s">
        <v>2788</v>
      </c>
      <c r="F156" t="s">
        <v>20</v>
      </c>
      <c r="G156" t="s">
        <v>17</v>
      </c>
      <c r="H156" s="252"/>
      <c r="I156" s="252"/>
      <c r="J156" s="252"/>
      <c r="K156" s="251"/>
      <c r="M156" t="s">
        <v>39</v>
      </c>
    </row>
    <row r="157" spans="2:13" x14ac:dyDescent="0.3">
      <c r="B157" t="s">
        <v>1511</v>
      </c>
      <c r="C157" t="s">
        <v>1512</v>
      </c>
      <c r="D157" t="s">
        <v>1513</v>
      </c>
      <c r="E157" t="s">
        <v>2788</v>
      </c>
      <c r="F157" t="s">
        <v>20</v>
      </c>
      <c r="G157" t="s">
        <v>17</v>
      </c>
      <c r="H157" s="252"/>
      <c r="I157" s="252"/>
      <c r="J157" s="252"/>
      <c r="K157" s="251"/>
      <c r="M157" t="s">
        <v>39</v>
      </c>
    </row>
    <row r="158" spans="2:13" x14ac:dyDescent="0.3">
      <c r="B158" t="s">
        <v>2454</v>
      </c>
      <c r="C158" t="s">
        <v>2455</v>
      </c>
      <c r="D158" t="s">
        <v>2456</v>
      </c>
      <c r="E158" t="s">
        <v>2788</v>
      </c>
      <c r="F158" t="s">
        <v>20</v>
      </c>
      <c r="G158" t="s">
        <v>17</v>
      </c>
      <c r="H158" s="13"/>
      <c r="I158" s="13"/>
      <c r="J158" s="13"/>
      <c r="K158" s="9"/>
      <c r="M158" t="s">
        <v>39</v>
      </c>
    </row>
    <row r="159" spans="2:13" x14ac:dyDescent="0.3">
      <c r="B159" t="s">
        <v>1133</v>
      </c>
      <c r="C159" t="s">
        <v>1134</v>
      </c>
      <c r="D159" t="s">
        <v>1135</v>
      </c>
      <c r="E159" t="s">
        <v>2787</v>
      </c>
      <c r="F159" t="s">
        <v>16</v>
      </c>
      <c r="G159" t="s">
        <v>17</v>
      </c>
      <c r="H159" s="13"/>
      <c r="I159" s="13"/>
      <c r="J159" s="13"/>
      <c r="K159" s="9"/>
      <c r="L159" t="s">
        <v>1136</v>
      </c>
      <c r="M159" t="s">
        <v>39</v>
      </c>
    </row>
    <row r="160" spans="2:13" x14ac:dyDescent="0.3">
      <c r="B160" t="s">
        <v>1137</v>
      </c>
      <c r="C160" t="s">
        <v>1138</v>
      </c>
      <c r="D160" t="s">
        <v>1139</v>
      </c>
      <c r="E160" t="s">
        <v>2787</v>
      </c>
      <c r="F160" t="s">
        <v>16</v>
      </c>
      <c r="G160" t="s">
        <v>17</v>
      </c>
      <c r="H160" s="13"/>
      <c r="I160" s="13"/>
      <c r="J160" s="13"/>
      <c r="K160" s="9"/>
      <c r="L160" t="s">
        <v>1136</v>
      </c>
      <c r="M160" t="s">
        <v>39</v>
      </c>
    </row>
    <row r="161" spans="2:13" x14ac:dyDescent="0.3">
      <c r="B161" t="s">
        <v>2620</v>
      </c>
      <c r="C161" t="s">
        <v>2621</v>
      </c>
      <c r="D161" t="s">
        <v>2622</v>
      </c>
      <c r="E161" t="s">
        <v>2788</v>
      </c>
      <c r="F161" t="s">
        <v>20</v>
      </c>
      <c r="G161" t="s">
        <v>18</v>
      </c>
      <c r="H161" s="252"/>
      <c r="I161" s="252"/>
      <c r="J161" s="252"/>
      <c r="K161" s="251"/>
      <c r="M161" t="s">
        <v>841</v>
      </c>
    </row>
    <row r="162" spans="2:13" x14ac:dyDescent="0.3">
      <c r="B162" t="s">
        <v>838</v>
      </c>
      <c r="C162" t="s">
        <v>839</v>
      </c>
      <c r="D162" t="s">
        <v>840</v>
      </c>
      <c r="E162" t="s">
        <v>2789</v>
      </c>
      <c r="F162" t="s">
        <v>20</v>
      </c>
      <c r="G162" t="s">
        <v>17</v>
      </c>
      <c r="H162" s="13"/>
      <c r="I162" s="13"/>
      <c r="J162" s="13"/>
      <c r="K162" s="9"/>
      <c r="M162" t="s">
        <v>841</v>
      </c>
    </row>
    <row r="163" spans="2:13" x14ac:dyDescent="0.3">
      <c r="B163" t="s">
        <v>2746</v>
      </c>
      <c r="C163" t="s">
        <v>2747</v>
      </c>
      <c r="D163" t="s">
        <v>2748</v>
      </c>
      <c r="E163" t="s">
        <v>2787</v>
      </c>
      <c r="F163" t="s">
        <v>16</v>
      </c>
      <c r="G163" t="s">
        <v>18</v>
      </c>
      <c r="H163" s="252"/>
      <c r="I163" s="252"/>
      <c r="J163" s="252"/>
      <c r="K163" s="251"/>
      <c r="L163" t="s">
        <v>2750</v>
      </c>
      <c r="M163" t="s">
        <v>841</v>
      </c>
    </row>
    <row r="164" spans="2:13" x14ac:dyDescent="0.3">
      <c r="B164" t="s">
        <v>2752</v>
      </c>
      <c r="C164" t="s">
        <v>2753</v>
      </c>
      <c r="D164" t="s">
        <v>2754</v>
      </c>
      <c r="E164" t="s">
        <v>2787</v>
      </c>
      <c r="F164" t="s">
        <v>16</v>
      </c>
      <c r="G164" t="s">
        <v>18</v>
      </c>
      <c r="H164" s="252"/>
      <c r="I164" s="252"/>
      <c r="J164" s="252"/>
      <c r="K164" s="251"/>
      <c r="L164" t="s">
        <v>2750</v>
      </c>
      <c r="M164" t="s">
        <v>841</v>
      </c>
    </row>
    <row r="165" spans="2:13" x14ac:dyDescent="0.3">
      <c r="B165" t="s">
        <v>2756</v>
      </c>
      <c r="C165" t="s">
        <v>2757</v>
      </c>
      <c r="D165" t="s">
        <v>2758</v>
      </c>
      <c r="E165" t="s">
        <v>2787</v>
      </c>
      <c r="F165" t="s">
        <v>16</v>
      </c>
      <c r="G165" t="s">
        <v>18</v>
      </c>
      <c r="H165" s="252"/>
      <c r="I165" s="252"/>
      <c r="J165" s="252"/>
      <c r="K165" s="251"/>
      <c r="L165" t="s">
        <v>2750</v>
      </c>
      <c r="M165" t="s">
        <v>841</v>
      </c>
    </row>
    <row r="166" spans="2:13" x14ac:dyDescent="0.3">
      <c r="B166" t="s">
        <v>2760</v>
      </c>
      <c r="C166" t="s">
        <v>2761</v>
      </c>
      <c r="D166" t="s">
        <v>2762</v>
      </c>
      <c r="E166" t="s">
        <v>2787</v>
      </c>
      <c r="F166" t="s">
        <v>16</v>
      </c>
      <c r="G166" t="s">
        <v>18</v>
      </c>
      <c r="H166" s="252"/>
      <c r="I166" s="252"/>
      <c r="J166" s="252"/>
      <c r="K166" s="251"/>
      <c r="L166" t="s">
        <v>2750</v>
      </c>
      <c r="M166" t="s">
        <v>841</v>
      </c>
    </row>
    <row r="167" spans="2:13" x14ac:dyDescent="0.3">
      <c r="B167" t="s">
        <v>2764</v>
      </c>
      <c r="C167" t="s">
        <v>2765</v>
      </c>
      <c r="D167" t="s">
        <v>2766</v>
      </c>
      <c r="E167" t="s">
        <v>2787</v>
      </c>
      <c r="F167" t="s">
        <v>16</v>
      </c>
      <c r="G167" t="s">
        <v>18</v>
      </c>
      <c r="H167" s="252"/>
      <c r="I167" s="252"/>
      <c r="J167" s="252"/>
      <c r="K167" s="251"/>
      <c r="L167" t="s">
        <v>2750</v>
      </c>
      <c r="M167" t="s">
        <v>841</v>
      </c>
    </row>
    <row r="168" spans="2:13" x14ac:dyDescent="0.3">
      <c r="B168" t="s">
        <v>960</v>
      </c>
      <c r="C168" t="s">
        <v>961</v>
      </c>
      <c r="D168" t="s">
        <v>962</v>
      </c>
      <c r="E168" t="s">
        <v>2787</v>
      </c>
      <c r="F168" t="s">
        <v>16</v>
      </c>
      <c r="G168" t="s">
        <v>17</v>
      </c>
      <c r="H168" s="252"/>
      <c r="I168" s="252"/>
      <c r="J168" s="252"/>
      <c r="K168" s="251"/>
      <c r="L168" t="s">
        <v>162</v>
      </c>
      <c r="M168" t="s">
        <v>841</v>
      </c>
    </row>
    <row r="169" spans="2:13" x14ac:dyDescent="0.3">
      <c r="B169" t="s">
        <v>963</v>
      </c>
      <c r="C169" t="s">
        <v>964</v>
      </c>
      <c r="D169" t="s">
        <v>965</v>
      </c>
      <c r="E169" t="s">
        <v>2787</v>
      </c>
      <c r="F169" t="s">
        <v>16</v>
      </c>
      <c r="G169" t="s">
        <v>17</v>
      </c>
      <c r="H169" s="252"/>
      <c r="I169" s="252"/>
      <c r="J169" s="252"/>
      <c r="K169" s="251"/>
      <c r="L169" t="s">
        <v>162</v>
      </c>
      <c r="M169" t="s">
        <v>841</v>
      </c>
    </row>
    <row r="170" spans="2:13" x14ac:dyDescent="0.3">
      <c r="B170" t="s">
        <v>966</v>
      </c>
      <c r="C170" t="s">
        <v>967</v>
      </c>
      <c r="D170" t="s">
        <v>968</v>
      </c>
      <c r="E170" t="s">
        <v>2787</v>
      </c>
      <c r="F170" t="s">
        <v>16</v>
      </c>
      <c r="G170" t="s">
        <v>17</v>
      </c>
      <c r="H170" s="252"/>
      <c r="I170" s="252"/>
      <c r="J170" s="252"/>
      <c r="K170" s="251"/>
      <c r="L170" t="s">
        <v>23</v>
      </c>
      <c r="M170" t="s">
        <v>841</v>
      </c>
    </row>
    <row r="171" spans="2:13" x14ac:dyDescent="0.3">
      <c r="B171" t="s">
        <v>969</v>
      </c>
      <c r="C171" t="s">
        <v>970</v>
      </c>
      <c r="D171" t="s">
        <v>971</v>
      </c>
      <c r="E171" t="s">
        <v>2787</v>
      </c>
      <c r="F171" t="s">
        <v>16</v>
      </c>
      <c r="G171" t="s">
        <v>17</v>
      </c>
      <c r="H171" s="252"/>
      <c r="I171" s="252"/>
      <c r="J171" s="252"/>
      <c r="K171" s="251"/>
      <c r="L171" t="s">
        <v>24</v>
      </c>
      <c r="M171" t="s">
        <v>841</v>
      </c>
    </row>
    <row r="172" spans="2:13" x14ac:dyDescent="0.3">
      <c r="B172" t="s">
        <v>1514</v>
      </c>
      <c r="C172" t="s">
        <v>1237</v>
      </c>
      <c r="D172" t="s">
        <v>1238</v>
      </c>
      <c r="E172" t="s">
        <v>2787</v>
      </c>
      <c r="F172" t="s">
        <v>16</v>
      </c>
      <c r="G172" t="s">
        <v>17</v>
      </c>
      <c r="H172" s="252"/>
      <c r="I172" s="252"/>
      <c r="J172" s="252"/>
      <c r="K172" s="251"/>
      <c r="L172" t="s">
        <v>1239</v>
      </c>
      <c r="M172" t="s">
        <v>841</v>
      </c>
    </row>
    <row r="173" spans="2:13" x14ac:dyDescent="0.3">
      <c r="B173" t="s">
        <v>1240</v>
      </c>
      <c r="C173" t="s">
        <v>1241</v>
      </c>
      <c r="D173" t="s">
        <v>1242</v>
      </c>
      <c r="E173" t="s">
        <v>2787</v>
      </c>
      <c r="F173" t="s">
        <v>16</v>
      </c>
      <c r="G173" t="s">
        <v>18</v>
      </c>
      <c r="H173" s="252"/>
      <c r="I173" s="252"/>
      <c r="J173" s="252"/>
      <c r="K173" s="251"/>
      <c r="L173" t="s">
        <v>1243</v>
      </c>
      <c r="M173" t="s">
        <v>841</v>
      </c>
    </row>
    <row r="174" spans="2:13" x14ac:dyDescent="0.3">
      <c r="B174" t="s">
        <v>2646</v>
      </c>
      <c r="C174" t="s">
        <v>2647</v>
      </c>
      <c r="D174" t="s">
        <v>2648</v>
      </c>
      <c r="E174" t="s">
        <v>2787</v>
      </c>
      <c r="F174" t="s">
        <v>16</v>
      </c>
      <c r="G174" t="s">
        <v>18</v>
      </c>
      <c r="H174" s="252"/>
      <c r="I174" s="252"/>
      <c r="J174" s="252"/>
      <c r="K174" s="251"/>
      <c r="L174" t="s">
        <v>2649</v>
      </c>
      <c r="M174" t="s">
        <v>399</v>
      </c>
    </row>
    <row r="175" spans="2:13" x14ac:dyDescent="0.3">
      <c r="B175" t="s">
        <v>2691</v>
      </c>
      <c r="C175" t="s">
        <v>2692</v>
      </c>
      <c r="D175" t="s">
        <v>2693</v>
      </c>
      <c r="E175" t="s">
        <v>2787</v>
      </c>
      <c r="F175" t="s">
        <v>16</v>
      </c>
      <c r="G175" t="s">
        <v>18</v>
      </c>
      <c r="H175" s="252"/>
      <c r="I175" s="252"/>
      <c r="J175" s="252"/>
      <c r="K175" s="251"/>
      <c r="L175" t="s">
        <v>2649</v>
      </c>
      <c r="M175" t="s">
        <v>399</v>
      </c>
    </row>
    <row r="176" spans="2:13" x14ac:dyDescent="0.3">
      <c r="B176" t="s">
        <v>396</v>
      </c>
      <c r="C176" t="s">
        <v>397</v>
      </c>
      <c r="D176" t="s">
        <v>398</v>
      </c>
      <c r="E176" t="s">
        <v>2787</v>
      </c>
      <c r="F176" t="s">
        <v>20</v>
      </c>
      <c r="G176" t="s">
        <v>17</v>
      </c>
      <c r="H176" s="252"/>
      <c r="I176" s="252"/>
      <c r="J176" s="252"/>
      <c r="K176" s="251"/>
      <c r="M176" t="s">
        <v>399</v>
      </c>
    </row>
    <row r="177" spans="2:13" x14ac:dyDescent="0.3">
      <c r="B177" t="s">
        <v>2697</v>
      </c>
      <c r="C177" t="s">
        <v>2698</v>
      </c>
      <c r="D177" t="s">
        <v>2699</v>
      </c>
      <c r="E177" t="s">
        <v>2787</v>
      </c>
      <c r="F177" t="s">
        <v>20</v>
      </c>
      <c r="G177" t="s">
        <v>18</v>
      </c>
      <c r="H177" s="13"/>
      <c r="I177" s="13"/>
      <c r="J177" s="13"/>
      <c r="K177" s="9"/>
      <c r="M177" t="s">
        <v>399</v>
      </c>
    </row>
    <row r="178" spans="2:13" x14ac:dyDescent="0.3">
      <c r="B178" t="s">
        <v>2701</v>
      </c>
      <c r="C178" t="s">
        <v>2702</v>
      </c>
      <c r="D178" t="s">
        <v>2703</v>
      </c>
      <c r="E178" t="s">
        <v>2787</v>
      </c>
      <c r="F178" t="s">
        <v>16</v>
      </c>
      <c r="G178" t="s">
        <v>18</v>
      </c>
      <c r="H178" s="252"/>
      <c r="I178" s="252"/>
      <c r="J178" s="252"/>
      <c r="K178" s="251"/>
      <c r="L178" t="s">
        <v>2704</v>
      </c>
      <c r="M178" t="s">
        <v>399</v>
      </c>
    </row>
    <row r="179" spans="2:13" x14ac:dyDescent="0.3">
      <c r="B179" t="s">
        <v>2742</v>
      </c>
      <c r="C179" t="s">
        <v>2743</v>
      </c>
      <c r="D179" t="s">
        <v>2744</v>
      </c>
      <c r="E179" t="s">
        <v>2787</v>
      </c>
      <c r="F179" t="s">
        <v>16</v>
      </c>
      <c r="G179" t="s">
        <v>18</v>
      </c>
      <c r="H179" s="13"/>
      <c r="I179" s="13"/>
      <c r="J179" s="13"/>
      <c r="K179" s="9"/>
      <c r="L179" t="s">
        <v>2704</v>
      </c>
      <c r="M179" t="s">
        <v>399</v>
      </c>
    </row>
    <row r="180" spans="2:13" x14ac:dyDescent="0.3">
      <c r="B180" t="s">
        <v>1031</v>
      </c>
      <c r="C180" t="s">
        <v>1032</v>
      </c>
      <c r="D180" t="s">
        <v>1033</v>
      </c>
      <c r="E180" t="s">
        <v>2787</v>
      </c>
      <c r="F180" t="s">
        <v>20</v>
      </c>
      <c r="G180" t="s">
        <v>18</v>
      </c>
      <c r="H180" s="252"/>
      <c r="I180" s="252"/>
      <c r="J180" s="252"/>
      <c r="K180" s="251"/>
      <c r="L180" t="s">
        <v>19</v>
      </c>
      <c r="M180" t="s">
        <v>399</v>
      </c>
    </row>
    <row r="181" spans="2:13" x14ac:dyDescent="0.3">
      <c r="B181" t="s">
        <v>1034</v>
      </c>
      <c r="C181" t="s">
        <v>1035</v>
      </c>
      <c r="D181" t="s">
        <v>1036</v>
      </c>
      <c r="E181" t="s">
        <v>2787</v>
      </c>
      <c r="F181" t="s">
        <v>20</v>
      </c>
      <c r="G181" t="s">
        <v>18</v>
      </c>
      <c r="H181" s="252"/>
      <c r="I181" s="252"/>
      <c r="J181" s="252"/>
      <c r="K181" s="251"/>
      <c r="L181" t="s">
        <v>19</v>
      </c>
      <c r="M181" t="s">
        <v>399</v>
      </c>
    </row>
    <row r="182" spans="2:13" x14ac:dyDescent="0.3">
      <c r="B182" t="s">
        <v>1037</v>
      </c>
      <c r="C182" t="s">
        <v>1038</v>
      </c>
      <c r="D182" t="s">
        <v>1039</v>
      </c>
      <c r="E182" t="s">
        <v>2787</v>
      </c>
      <c r="F182" t="s">
        <v>20</v>
      </c>
      <c r="G182" t="s">
        <v>18</v>
      </c>
      <c r="H182" s="252"/>
      <c r="I182" s="252"/>
      <c r="J182" s="252"/>
      <c r="K182" s="251"/>
      <c r="L182" t="s">
        <v>19</v>
      </c>
      <c r="M182" t="s">
        <v>399</v>
      </c>
    </row>
    <row r="183" spans="2:13" x14ac:dyDescent="0.3">
      <c r="B183" t="s">
        <v>1040</v>
      </c>
      <c r="C183" t="s">
        <v>1041</v>
      </c>
      <c r="D183" t="s">
        <v>1042</v>
      </c>
      <c r="E183" t="s">
        <v>2787</v>
      </c>
      <c r="F183" t="s">
        <v>20</v>
      </c>
      <c r="G183" t="s">
        <v>18</v>
      </c>
      <c r="H183" s="252"/>
      <c r="I183" s="252"/>
      <c r="J183" s="252"/>
      <c r="K183" s="251"/>
      <c r="L183" t="s">
        <v>19</v>
      </c>
      <c r="M183" t="s">
        <v>399</v>
      </c>
    </row>
    <row r="184" spans="2:13" x14ac:dyDescent="0.3">
      <c r="B184" t="s">
        <v>1043</v>
      </c>
      <c r="C184" t="s">
        <v>1044</v>
      </c>
      <c r="D184" t="s">
        <v>1045</v>
      </c>
      <c r="E184" t="s">
        <v>2787</v>
      </c>
      <c r="F184" t="s">
        <v>20</v>
      </c>
      <c r="G184" t="s">
        <v>18</v>
      </c>
      <c r="H184" s="252"/>
      <c r="I184" s="252"/>
      <c r="J184" s="252"/>
      <c r="K184" s="251"/>
      <c r="L184" t="s">
        <v>19</v>
      </c>
      <c r="M184" t="s">
        <v>399</v>
      </c>
    </row>
    <row r="185" spans="2:13" x14ac:dyDescent="0.3">
      <c r="B185" t="s">
        <v>1046</v>
      </c>
      <c r="C185" t="s">
        <v>1047</v>
      </c>
      <c r="D185" t="s">
        <v>1048</v>
      </c>
      <c r="E185" t="s">
        <v>2787</v>
      </c>
      <c r="F185" t="s">
        <v>20</v>
      </c>
      <c r="G185" t="s">
        <v>18</v>
      </c>
      <c r="H185" s="252"/>
      <c r="I185" s="252"/>
      <c r="J185" s="252"/>
      <c r="K185" s="251"/>
      <c r="L185" t="s">
        <v>19</v>
      </c>
      <c r="M185" t="s">
        <v>399</v>
      </c>
    </row>
    <row r="186" spans="2:13" x14ac:dyDescent="0.3">
      <c r="B186" t="s">
        <v>1019</v>
      </c>
      <c r="C186" t="s">
        <v>1020</v>
      </c>
      <c r="D186" t="s">
        <v>1021</v>
      </c>
      <c r="E186" t="s">
        <v>2787</v>
      </c>
      <c r="F186" t="s">
        <v>20</v>
      </c>
      <c r="G186" t="s">
        <v>18</v>
      </c>
      <c r="H186" s="252"/>
      <c r="I186" s="252"/>
      <c r="J186" s="252"/>
      <c r="K186" s="251"/>
      <c r="L186" t="s">
        <v>19</v>
      </c>
      <c r="M186" t="s">
        <v>399</v>
      </c>
    </row>
    <row r="187" spans="2:13" x14ac:dyDescent="0.3">
      <c r="B187" t="s">
        <v>1022</v>
      </c>
      <c r="C187" t="s">
        <v>1023</v>
      </c>
      <c r="D187" t="s">
        <v>1024</v>
      </c>
      <c r="E187" t="s">
        <v>2787</v>
      </c>
      <c r="F187" t="s">
        <v>20</v>
      </c>
      <c r="G187" t="s">
        <v>18</v>
      </c>
      <c r="H187" s="252"/>
      <c r="I187" s="252"/>
      <c r="J187" s="252"/>
      <c r="K187" s="251"/>
      <c r="L187" t="s">
        <v>19</v>
      </c>
      <c r="M187" t="s">
        <v>399</v>
      </c>
    </row>
    <row r="188" spans="2:13" x14ac:dyDescent="0.3">
      <c r="B188" t="s">
        <v>1025</v>
      </c>
      <c r="C188" t="s">
        <v>1026</v>
      </c>
      <c r="D188" t="s">
        <v>1027</v>
      </c>
      <c r="E188" t="s">
        <v>2787</v>
      </c>
      <c r="F188" t="s">
        <v>20</v>
      </c>
      <c r="G188" t="s">
        <v>18</v>
      </c>
      <c r="H188" s="252"/>
      <c r="I188" s="252"/>
      <c r="J188" s="252"/>
      <c r="K188" s="251"/>
      <c r="L188" t="s">
        <v>19</v>
      </c>
      <c r="M188" t="s">
        <v>399</v>
      </c>
    </row>
    <row r="189" spans="2:13" x14ac:dyDescent="0.3">
      <c r="B189" t="s">
        <v>1049</v>
      </c>
      <c r="C189" t="s">
        <v>1050</v>
      </c>
      <c r="D189" t="s">
        <v>1051</v>
      </c>
      <c r="E189" t="s">
        <v>2787</v>
      </c>
      <c r="F189" t="s">
        <v>20</v>
      </c>
      <c r="G189" t="s">
        <v>18</v>
      </c>
      <c r="H189" s="252"/>
      <c r="I189" s="252"/>
      <c r="J189" s="252"/>
      <c r="K189" s="251"/>
      <c r="L189" t="s">
        <v>19</v>
      </c>
      <c r="M189" t="s">
        <v>399</v>
      </c>
    </row>
    <row r="190" spans="2:13" x14ac:dyDescent="0.3">
      <c r="B190" t="s">
        <v>1028</v>
      </c>
      <c r="C190" t="s">
        <v>1029</v>
      </c>
      <c r="D190" t="s">
        <v>1030</v>
      </c>
      <c r="E190" t="s">
        <v>2787</v>
      </c>
      <c r="F190" t="s">
        <v>20</v>
      </c>
      <c r="G190" t="s">
        <v>18</v>
      </c>
      <c r="H190" s="252"/>
      <c r="I190" s="252"/>
      <c r="J190" s="252"/>
      <c r="K190" s="251"/>
      <c r="L190" t="s">
        <v>19</v>
      </c>
      <c r="M190" t="s">
        <v>399</v>
      </c>
    </row>
    <row r="191" spans="2:13" x14ac:dyDescent="0.3">
      <c r="B191" t="s">
        <v>2734</v>
      </c>
      <c r="C191" t="s">
        <v>2735</v>
      </c>
      <c r="D191" t="s">
        <v>2736</v>
      </c>
      <c r="E191" t="s">
        <v>2787</v>
      </c>
      <c r="F191" t="s">
        <v>16</v>
      </c>
      <c r="G191" t="s">
        <v>18</v>
      </c>
      <c r="H191" s="252"/>
      <c r="I191" s="252"/>
      <c r="J191" s="252"/>
      <c r="K191" s="251"/>
      <c r="L191" t="s">
        <v>2704</v>
      </c>
      <c r="M191" t="s">
        <v>771</v>
      </c>
    </row>
    <row r="192" spans="2:13" x14ac:dyDescent="0.3">
      <c r="B192" t="s">
        <v>768</v>
      </c>
      <c r="C192" t="s">
        <v>769</v>
      </c>
      <c r="D192" t="s">
        <v>770</v>
      </c>
      <c r="E192" t="s">
        <v>2787</v>
      </c>
      <c r="F192" t="s">
        <v>20</v>
      </c>
      <c r="G192" t="s">
        <v>18</v>
      </c>
      <c r="H192" s="252"/>
      <c r="I192" s="252"/>
      <c r="J192" s="252"/>
      <c r="K192" s="251"/>
      <c r="L192" t="s">
        <v>19</v>
      </c>
      <c r="M192" t="s">
        <v>771</v>
      </c>
    </row>
    <row r="193" spans="2:13" x14ac:dyDescent="0.3">
      <c r="B193" t="s">
        <v>772</v>
      </c>
      <c r="C193" t="s">
        <v>773</v>
      </c>
      <c r="D193" t="s">
        <v>774</v>
      </c>
      <c r="E193" t="s">
        <v>2787</v>
      </c>
      <c r="F193" t="s">
        <v>20</v>
      </c>
      <c r="G193" t="s">
        <v>18</v>
      </c>
      <c r="H193" s="252"/>
      <c r="I193" s="252"/>
      <c r="J193" s="252"/>
      <c r="K193" s="251"/>
      <c r="L193" t="s">
        <v>19</v>
      </c>
      <c r="M193" t="s">
        <v>771</v>
      </c>
    </row>
    <row r="194" spans="2:13" x14ac:dyDescent="0.3">
      <c r="B194" t="s">
        <v>775</v>
      </c>
      <c r="C194" t="s">
        <v>776</v>
      </c>
      <c r="D194" t="s">
        <v>777</v>
      </c>
      <c r="E194" t="s">
        <v>2787</v>
      </c>
      <c r="F194" t="s">
        <v>20</v>
      </c>
      <c r="G194" t="s">
        <v>18</v>
      </c>
      <c r="H194" s="252"/>
      <c r="I194" s="252"/>
      <c r="J194" s="252"/>
      <c r="K194" s="251"/>
      <c r="L194" t="s">
        <v>19</v>
      </c>
      <c r="M194" t="s">
        <v>771</v>
      </c>
    </row>
    <row r="195" spans="2:13" x14ac:dyDescent="0.3">
      <c r="B195" t="s">
        <v>778</v>
      </c>
      <c r="C195" t="s">
        <v>779</v>
      </c>
      <c r="D195" t="s">
        <v>780</v>
      </c>
      <c r="E195" t="s">
        <v>2787</v>
      </c>
      <c r="F195" t="s">
        <v>20</v>
      </c>
      <c r="G195" t="s">
        <v>18</v>
      </c>
      <c r="H195" s="252"/>
      <c r="I195" s="252"/>
      <c r="J195" s="252"/>
      <c r="K195" s="251"/>
      <c r="L195" t="s">
        <v>19</v>
      </c>
      <c r="M195" t="s">
        <v>771</v>
      </c>
    </row>
    <row r="196" spans="2:13" x14ac:dyDescent="0.3">
      <c r="B196" t="s">
        <v>781</v>
      </c>
      <c r="C196" t="s">
        <v>782</v>
      </c>
      <c r="D196" t="s">
        <v>783</v>
      </c>
      <c r="E196" t="s">
        <v>2787</v>
      </c>
      <c r="F196" t="s">
        <v>20</v>
      </c>
      <c r="G196" t="s">
        <v>18</v>
      </c>
      <c r="H196" s="252"/>
      <c r="I196" s="252"/>
      <c r="J196" s="252"/>
      <c r="K196" s="251"/>
      <c r="L196" t="s">
        <v>19</v>
      </c>
      <c r="M196" t="s">
        <v>771</v>
      </c>
    </row>
    <row r="197" spans="2:13" x14ac:dyDescent="0.3">
      <c r="B197" t="s">
        <v>784</v>
      </c>
      <c r="C197" t="s">
        <v>785</v>
      </c>
      <c r="D197" t="s">
        <v>786</v>
      </c>
      <c r="E197" t="s">
        <v>2787</v>
      </c>
      <c r="F197" t="s">
        <v>20</v>
      </c>
      <c r="G197" t="s">
        <v>18</v>
      </c>
      <c r="H197" s="252"/>
      <c r="I197" s="252"/>
      <c r="J197" s="252"/>
      <c r="K197" s="251"/>
      <c r="L197" t="s">
        <v>19</v>
      </c>
      <c r="M197" t="s">
        <v>771</v>
      </c>
    </row>
    <row r="198" spans="2:13" x14ac:dyDescent="0.3">
      <c r="B198" t="s">
        <v>787</v>
      </c>
      <c r="C198" t="s">
        <v>788</v>
      </c>
      <c r="D198" t="s">
        <v>789</v>
      </c>
      <c r="E198" t="s">
        <v>2787</v>
      </c>
      <c r="F198" t="s">
        <v>20</v>
      </c>
      <c r="G198" t="s">
        <v>18</v>
      </c>
      <c r="H198" s="252"/>
      <c r="I198" s="252"/>
      <c r="J198" s="252"/>
      <c r="K198" s="251"/>
      <c r="L198" t="s">
        <v>19</v>
      </c>
      <c r="M198" t="s">
        <v>771</v>
      </c>
    </row>
    <row r="199" spans="2:13" x14ac:dyDescent="0.3">
      <c r="B199" t="s">
        <v>790</v>
      </c>
      <c r="C199" t="s">
        <v>791</v>
      </c>
      <c r="D199" t="s">
        <v>792</v>
      </c>
      <c r="E199" t="s">
        <v>2787</v>
      </c>
      <c r="F199" t="s">
        <v>20</v>
      </c>
      <c r="G199" t="s">
        <v>18</v>
      </c>
      <c r="H199" s="252"/>
      <c r="I199" s="252"/>
      <c r="J199" s="252"/>
      <c r="K199" s="251"/>
      <c r="L199" t="s">
        <v>19</v>
      </c>
      <c r="M199" t="s">
        <v>771</v>
      </c>
    </row>
    <row r="200" spans="2:13" x14ac:dyDescent="0.3">
      <c r="B200" t="s">
        <v>793</v>
      </c>
      <c r="C200" t="s">
        <v>794</v>
      </c>
      <c r="D200" t="s">
        <v>795</v>
      </c>
      <c r="E200" t="s">
        <v>2787</v>
      </c>
      <c r="F200" t="s">
        <v>20</v>
      </c>
      <c r="G200" t="s">
        <v>18</v>
      </c>
      <c r="H200" s="252"/>
      <c r="I200" s="252"/>
      <c r="J200" s="252"/>
      <c r="K200" s="251"/>
      <c r="L200" t="s">
        <v>19</v>
      </c>
      <c r="M200" t="s">
        <v>771</v>
      </c>
    </row>
    <row r="201" spans="2:13" x14ac:dyDescent="0.3">
      <c r="B201" t="s">
        <v>796</v>
      </c>
      <c r="C201" t="s">
        <v>797</v>
      </c>
      <c r="D201" t="s">
        <v>798</v>
      </c>
      <c r="E201" t="s">
        <v>2787</v>
      </c>
      <c r="F201" t="s">
        <v>20</v>
      </c>
      <c r="G201" t="s">
        <v>18</v>
      </c>
      <c r="H201" s="252"/>
      <c r="I201" s="252"/>
      <c r="J201" s="252"/>
      <c r="K201" s="251"/>
      <c r="L201" t="s">
        <v>19</v>
      </c>
      <c r="M201" t="s">
        <v>771</v>
      </c>
    </row>
    <row r="202" spans="2:13" x14ac:dyDescent="0.3">
      <c r="B202" t="s">
        <v>799</v>
      </c>
      <c r="C202" t="s">
        <v>800</v>
      </c>
      <c r="D202" t="s">
        <v>801</v>
      </c>
      <c r="E202" t="s">
        <v>2787</v>
      </c>
      <c r="F202" t="s">
        <v>20</v>
      </c>
      <c r="G202" t="s">
        <v>18</v>
      </c>
      <c r="H202" s="252"/>
      <c r="I202" s="252"/>
      <c r="J202" s="252"/>
      <c r="K202" s="251"/>
      <c r="L202" t="s">
        <v>19</v>
      </c>
      <c r="M202" t="s">
        <v>771</v>
      </c>
    </row>
    <row r="203" spans="2:13" x14ac:dyDescent="0.3">
      <c r="B203" t="s">
        <v>802</v>
      </c>
      <c r="C203" t="s">
        <v>803</v>
      </c>
      <c r="D203" t="s">
        <v>804</v>
      </c>
      <c r="E203" t="s">
        <v>2787</v>
      </c>
      <c r="F203" t="s">
        <v>20</v>
      </c>
      <c r="G203" t="s">
        <v>18</v>
      </c>
      <c r="H203" s="252"/>
      <c r="I203" s="252"/>
      <c r="J203" s="252"/>
      <c r="K203" s="251"/>
      <c r="L203" t="s">
        <v>19</v>
      </c>
      <c r="M203" t="s">
        <v>771</v>
      </c>
    </row>
    <row r="204" spans="2:13" x14ac:dyDescent="0.3">
      <c r="B204" t="s">
        <v>805</v>
      </c>
      <c r="C204" t="s">
        <v>806</v>
      </c>
      <c r="D204" t="s">
        <v>807</v>
      </c>
      <c r="E204" t="s">
        <v>2790</v>
      </c>
      <c r="F204" t="s">
        <v>20</v>
      </c>
      <c r="G204" t="s">
        <v>18</v>
      </c>
      <c r="H204" s="252"/>
      <c r="I204" s="252"/>
      <c r="J204" s="252"/>
      <c r="K204" s="251"/>
      <c r="M204" t="s">
        <v>771</v>
      </c>
    </row>
    <row r="205" spans="2:13" x14ac:dyDescent="0.3">
      <c r="B205" t="s">
        <v>808</v>
      </c>
      <c r="C205" t="s">
        <v>809</v>
      </c>
      <c r="D205" t="s">
        <v>810</v>
      </c>
      <c r="E205" t="s">
        <v>2790</v>
      </c>
      <c r="F205" t="s">
        <v>20</v>
      </c>
      <c r="G205" t="s">
        <v>18</v>
      </c>
      <c r="H205" s="252"/>
      <c r="I205" s="252"/>
      <c r="J205" s="252"/>
      <c r="K205" s="251"/>
      <c r="M205" t="s">
        <v>771</v>
      </c>
    </row>
    <row r="206" spans="2:13" x14ac:dyDescent="0.3">
      <c r="B206" t="s">
        <v>811</v>
      </c>
      <c r="C206" t="s">
        <v>812</v>
      </c>
      <c r="D206" t="s">
        <v>813</v>
      </c>
      <c r="E206" t="s">
        <v>2787</v>
      </c>
      <c r="F206" t="s">
        <v>16</v>
      </c>
      <c r="G206" t="s">
        <v>17</v>
      </c>
      <c r="H206" s="252"/>
      <c r="I206" s="252"/>
      <c r="J206" s="252"/>
      <c r="K206" s="251"/>
      <c r="L206" t="s">
        <v>19</v>
      </c>
      <c r="M206" t="s">
        <v>771</v>
      </c>
    </row>
    <row r="207" spans="2:13" x14ac:dyDescent="0.3">
      <c r="B207" t="s">
        <v>814</v>
      </c>
      <c r="C207" t="s">
        <v>815</v>
      </c>
      <c r="D207" t="s">
        <v>816</v>
      </c>
      <c r="E207" t="s">
        <v>2787</v>
      </c>
      <c r="F207" t="s">
        <v>16</v>
      </c>
      <c r="G207" t="s">
        <v>17</v>
      </c>
      <c r="H207" s="252"/>
      <c r="I207" s="252"/>
      <c r="J207" s="252"/>
      <c r="K207" s="251"/>
      <c r="L207" t="s">
        <v>19</v>
      </c>
      <c r="M207" t="s">
        <v>771</v>
      </c>
    </row>
    <row r="208" spans="2:13" x14ac:dyDescent="0.3">
      <c r="B208" t="s">
        <v>817</v>
      </c>
      <c r="C208" t="s">
        <v>818</v>
      </c>
      <c r="D208" t="s">
        <v>819</v>
      </c>
      <c r="E208" t="s">
        <v>2787</v>
      </c>
      <c r="F208" t="s">
        <v>16</v>
      </c>
      <c r="G208" t="s">
        <v>17</v>
      </c>
      <c r="H208" s="252"/>
      <c r="I208" s="252"/>
      <c r="J208" s="252"/>
      <c r="K208" s="251"/>
      <c r="L208" t="s">
        <v>19</v>
      </c>
      <c r="M208" t="s">
        <v>771</v>
      </c>
    </row>
    <row r="209" spans="2:13" x14ac:dyDescent="0.3">
      <c r="B209" t="s">
        <v>820</v>
      </c>
      <c r="C209" t="s">
        <v>821</v>
      </c>
      <c r="D209" t="s">
        <v>822</v>
      </c>
      <c r="E209" t="s">
        <v>2787</v>
      </c>
      <c r="F209" t="s">
        <v>16</v>
      </c>
      <c r="G209" t="s">
        <v>17</v>
      </c>
      <c r="H209" s="252"/>
      <c r="I209" s="252"/>
      <c r="J209" s="252"/>
      <c r="K209" s="251"/>
      <c r="L209" t="s">
        <v>19</v>
      </c>
      <c r="M209" t="s">
        <v>771</v>
      </c>
    </row>
    <row r="210" spans="2:13" x14ac:dyDescent="0.3">
      <c r="B210" t="s">
        <v>437</v>
      </c>
      <c r="C210" t="s">
        <v>438</v>
      </c>
      <c r="D210" t="s">
        <v>439</v>
      </c>
      <c r="E210" t="s">
        <v>2787</v>
      </c>
      <c r="F210" t="s">
        <v>20</v>
      </c>
      <c r="G210" t="s">
        <v>17</v>
      </c>
      <c r="H210" s="252"/>
      <c r="I210" s="252"/>
      <c r="J210" s="252"/>
      <c r="K210" s="251"/>
      <c r="L210" t="s">
        <v>19</v>
      </c>
      <c r="M210" t="s">
        <v>440</v>
      </c>
    </row>
    <row r="211" spans="2:13" x14ac:dyDescent="0.3">
      <c r="B211" t="s">
        <v>443</v>
      </c>
      <c r="C211" t="s">
        <v>444</v>
      </c>
      <c r="D211" t="s">
        <v>445</v>
      </c>
      <c r="E211" t="s">
        <v>2787</v>
      </c>
      <c r="F211" t="s">
        <v>20</v>
      </c>
      <c r="G211" t="s">
        <v>17</v>
      </c>
      <c r="H211" s="252"/>
      <c r="I211" s="252"/>
      <c r="J211" s="252"/>
      <c r="K211" s="251"/>
      <c r="L211" t="s">
        <v>19</v>
      </c>
      <c r="M211" t="s">
        <v>440</v>
      </c>
    </row>
    <row r="212" spans="2:13" x14ac:dyDescent="0.3">
      <c r="B212" t="s">
        <v>446</v>
      </c>
      <c r="C212" t="s">
        <v>447</v>
      </c>
      <c r="D212" t="s">
        <v>448</v>
      </c>
      <c r="E212" t="s">
        <v>2787</v>
      </c>
      <c r="F212" t="s">
        <v>20</v>
      </c>
      <c r="G212" t="s">
        <v>17</v>
      </c>
      <c r="H212" s="252"/>
      <c r="I212" s="252"/>
      <c r="J212" s="252"/>
      <c r="K212" s="251"/>
      <c r="L212" t="s">
        <v>19</v>
      </c>
      <c r="M212" t="s">
        <v>440</v>
      </c>
    </row>
    <row r="213" spans="2:13" x14ac:dyDescent="0.3">
      <c r="B213" t="s">
        <v>441</v>
      </c>
      <c r="C213" t="s">
        <v>442</v>
      </c>
      <c r="D213" t="s">
        <v>439</v>
      </c>
      <c r="E213" t="s">
        <v>2787</v>
      </c>
      <c r="F213" t="s">
        <v>20</v>
      </c>
      <c r="G213" t="s">
        <v>17</v>
      </c>
      <c r="H213" s="252"/>
      <c r="I213" s="252"/>
      <c r="J213" s="252"/>
      <c r="K213" s="251"/>
      <c r="L213" t="s">
        <v>19</v>
      </c>
      <c r="M213" t="s">
        <v>440</v>
      </c>
    </row>
    <row r="214" spans="2:13" x14ac:dyDescent="0.3">
      <c r="B214" t="s">
        <v>449</v>
      </c>
      <c r="C214" t="s">
        <v>450</v>
      </c>
      <c r="D214" t="s">
        <v>451</v>
      </c>
      <c r="E214" t="s">
        <v>2787</v>
      </c>
      <c r="F214" t="s">
        <v>20</v>
      </c>
      <c r="G214" t="s">
        <v>17</v>
      </c>
      <c r="H214" s="252"/>
      <c r="I214" s="252"/>
      <c r="J214" s="252"/>
      <c r="K214" s="251"/>
      <c r="L214" t="s">
        <v>19</v>
      </c>
      <c r="M214" t="s">
        <v>440</v>
      </c>
    </row>
    <row r="215" spans="2:13" x14ac:dyDescent="0.3">
      <c r="B215" t="s">
        <v>452</v>
      </c>
      <c r="C215" t="s">
        <v>453</v>
      </c>
      <c r="D215" t="s">
        <v>454</v>
      </c>
      <c r="E215" t="s">
        <v>2787</v>
      </c>
      <c r="F215" t="s">
        <v>20</v>
      </c>
      <c r="G215" t="s">
        <v>17</v>
      </c>
      <c r="H215" s="252"/>
      <c r="I215" s="252"/>
      <c r="J215" s="252"/>
      <c r="K215" s="251"/>
      <c r="L215" t="s">
        <v>19</v>
      </c>
      <c r="M215" t="s">
        <v>440</v>
      </c>
    </row>
    <row r="216" spans="2:13" x14ac:dyDescent="0.3">
      <c r="B216" t="s">
        <v>455</v>
      </c>
      <c r="C216" t="s">
        <v>456</v>
      </c>
      <c r="D216" t="s">
        <v>457</v>
      </c>
      <c r="E216" t="s">
        <v>2787</v>
      </c>
      <c r="F216" t="s">
        <v>20</v>
      </c>
      <c r="G216" t="s">
        <v>18</v>
      </c>
      <c r="H216" s="252"/>
      <c r="I216" s="252"/>
      <c r="J216" s="252"/>
      <c r="K216" s="251"/>
      <c r="L216" t="s">
        <v>19</v>
      </c>
      <c r="M216" t="s">
        <v>440</v>
      </c>
    </row>
    <row r="217" spans="2:13" x14ac:dyDescent="0.3">
      <c r="B217" t="s">
        <v>458</v>
      </c>
      <c r="C217" t="s">
        <v>459</v>
      </c>
      <c r="D217" t="s">
        <v>460</v>
      </c>
      <c r="E217" t="s">
        <v>2787</v>
      </c>
      <c r="F217" t="s">
        <v>20</v>
      </c>
      <c r="G217" t="s">
        <v>17</v>
      </c>
      <c r="H217" s="252"/>
      <c r="I217" s="252"/>
      <c r="J217" s="252"/>
      <c r="K217" s="251"/>
      <c r="M217" t="s">
        <v>440</v>
      </c>
    </row>
    <row r="218" spans="2:13" x14ac:dyDescent="0.3">
      <c r="B218" t="s">
        <v>106</v>
      </c>
      <c r="C218" t="s">
        <v>107</v>
      </c>
      <c r="D218" t="s">
        <v>108</v>
      </c>
      <c r="E218" t="s">
        <v>2787</v>
      </c>
      <c r="F218" t="s">
        <v>20</v>
      </c>
      <c r="G218" t="s">
        <v>17</v>
      </c>
      <c r="H218" s="252"/>
      <c r="I218" s="252"/>
      <c r="J218" s="252"/>
      <c r="K218" s="251"/>
      <c r="L218" t="s">
        <v>24</v>
      </c>
      <c r="M218" t="s">
        <v>109</v>
      </c>
    </row>
    <row r="219" spans="2:13" x14ac:dyDescent="0.3">
      <c r="B219" t="s">
        <v>110</v>
      </c>
      <c r="C219" t="s">
        <v>111</v>
      </c>
      <c r="D219" t="s">
        <v>112</v>
      </c>
      <c r="E219" t="s">
        <v>2787</v>
      </c>
      <c r="F219" t="s">
        <v>20</v>
      </c>
      <c r="G219" t="s">
        <v>17</v>
      </c>
      <c r="H219" s="252"/>
      <c r="I219" s="252"/>
      <c r="J219" s="252"/>
      <c r="K219" s="251"/>
      <c r="L219" t="s">
        <v>24</v>
      </c>
      <c r="M219" t="s">
        <v>109</v>
      </c>
    </row>
    <row r="220" spans="2:13" x14ac:dyDescent="0.3">
      <c r="B220" t="s">
        <v>113</v>
      </c>
      <c r="C220" t="s">
        <v>114</v>
      </c>
      <c r="D220" t="s">
        <v>115</v>
      </c>
      <c r="E220" t="s">
        <v>2787</v>
      </c>
      <c r="F220" t="s">
        <v>20</v>
      </c>
      <c r="G220" t="s">
        <v>17</v>
      </c>
      <c r="H220" s="252"/>
      <c r="I220" s="252"/>
      <c r="J220" s="252"/>
      <c r="K220" s="251"/>
      <c r="L220" t="s">
        <v>24</v>
      </c>
      <c r="M220" t="s">
        <v>109</v>
      </c>
    </row>
    <row r="221" spans="2:13" x14ac:dyDescent="0.3">
      <c r="B221" t="s">
        <v>254</v>
      </c>
      <c r="C221" t="s">
        <v>1457</v>
      </c>
      <c r="D221" t="s">
        <v>1458</v>
      </c>
      <c r="E221" t="s">
        <v>2787</v>
      </c>
      <c r="F221" t="s">
        <v>20</v>
      </c>
      <c r="G221" t="s">
        <v>18</v>
      </c>
      <c r="H221" s="252"/>
      <c r="I221" s="252"/>
      <c r="J221" s="252"/>
      <c r="K221" s="251"/>
      <c r="L221" t="s">
        <v>24</v>
      </c>
      <c r="M221" t="s">
        <v>109</v>
      </c>
    </row>
    <row r="222" spans="2:13" x14ac:dyDescent="0.3">
      <c r="B222" t="s">
        <v>255</v>
      </c>
      <c r="C222" t="s">
        <v>1459</v>
      </c>
      <c r="D222" t="s">
        <v>1460</v>
      </c>
      <c r="E222" t="s">
        <v>2787</v>
      </c>
      <c r="F222" t="s">
        <v>20</v>
      </c>
      <c r="G222" t="s">
        <v>18</v>
      </c>
      <c r="H222" s="252"/>
      <c r="I222" s="252"/>
      <c r="J222" s="252"/>
      <c r="K222" s="251"/>
      <c r="L222" t="s">
        <v>24</v>
      </c>
      <c r="M222" t="s">
        <v>109</v>
      </c>
    </row>
    <row r="223" spans="2:13" x14ac:dyDescent="0.3">
      <c r="B223" t="s">
        <v>256</v>
      </c>
      <c r="C223" t="s">
        <v>257</v>
      </c>
      <c r="D223" t="s">
        <v>258</v>
      </c>
      <c r="E223" t="s">
        <v>2787</v>
      </c>
      <c r="F223" t="s">
        <v>20</v>
      </c>
      <c r="G223" t="s">
        <v>17</v>
      </c>
      <c r="H223" s="252"/>
      <c r="I223" s="252"/>
      <c r="J223" s="252"/>
      <c r="K223" s="251"/>
      <c r="L223" t="s">
        <v>24</v>
      </c>
      <c r="M223" t="s">
        <v>109</v>
      </c>
    </row>
    <row r="224" spans="2:13" x14ac:dyDescent="0.3">
      <c r="B224" t="s">
        <v>259</v>
      </c>
      <c r="C224" t="s">
        <v>1461</v>
      </c>
      <c r="D224" t="s">
        <v>1462</v>
      </c>
      <c r="E224" t="s">
        <v>2787</v>
      </c>
      <c r="F224" t="s">
        <v>20</v>
      </c>
      <c r="G224" t="s">
        <v>18</v>
      </c>
      <c r="H224" s="252"/>
      <c r="I224" s="252"/>
      <c r="J224" s="252"/>
      <c r="K224" s="251"/>
      <c r="L224" t="s">
        <v>24</v>
      </c>
      <c r="M224" t="s">
        <v>109</v>
      </c>
    </row>
    <row r="225" spans="2:13" x14ac:dyDescent="0.3">
      <c r="B225" t="s">
        <v>260</v>
      </c>
      <c r="C225" t="s">
        <v>261</v>
      </c>
      <c r="D225" t="s">
        <v>262</v>
      </c>
      <c r="E225" t="s">
        <v>2787</v>
      </c>
      <c r="F225" t="s">
        <v>20</v>
      </c>
      <c r="G225" t="s">
        <v>18</v>
      </c>
      <c r="H225" s="252"/>
      <c r="I225" s="252"/>
      <c r="J225" s="252"/>
      <c r="K225" s="251"/>
      <c r="L225" t="s">
        <v>24</v>
      </c>
      <c r="M225" t="s">
        <v>109</v>
      </c>
    </row>
    <row r="226" spans="2:13" x14ac:dyDescent="0.3">
      <c r="B226" t="s">
        <v>263</v>
      </c>
      <c r="C226" t="s">
        <v>1463</v>
      </c>
      <c r="D226" t="s">
        <v>1464</v>
      </c>
      <c r="E226" t="s">
        <v>2787</v>
      </c>
      <c r="F226" t="s">
        <v>20</v>
      </c>
      <c r="G226" t="s">
        <v>18</v>
      </c>
      <c r="H226" s="252"/>
      <c r="I226" s="252"/>
      <c r="J226" s="252"/>
      <c r="K226" s="251"/>
      <c r="L226" t="s">
        <v>24</v>
      </c>
      <c r="M226" t="s">
        <v>109</v>
      </c>
    </row>
    <row r="227" spans="2:13" x14ac:dyDescent="0.3">
      <c r="B227" t="s">
        <v>264</v>
      </c>
      <c r="C227" t="s">
        <v>1465</v>
      </c>
      <c r="D227" t="s">
        <v>1466</v>
      </c>
      <c r="E227" t="s">
        <v>2787</v>
      </c>
      <c r="F227" t="s">
        <v>20</v>
      </c>
      <c r="G227" t="s">
        <v>18</v>
      </c>
      <c r="H227" s="252"/>
      <c r="I227" s="252"/>
      <c r="J227" s="252"/>
      <c r="K227" s="251"/>
      <c r="L227" t="s">
        <v>24</v>
      </c>
      <c r="M227" t="s">
        <v>109</v>
      </c>
    </row>
    <row r="228" spans="2:13" x14ac:dyDescent="0.3">
      <c r="B228" t="s">
        <v>265</v>
      </c>
      <c r="C228" t="s">
        <v>1467</v>
      </c>
      <c r="D228" t="s">
        <v>1468</v>
      </c>
      <c r="E228" t="s">
        <v>2787</v>
      </c>
      <c r="F228" t="s">
        <v>20</v>
      </c>
      <c r="G228" t="s">
        <v>18</v>
      </c>
      <c r="H228" s="252"/>
      <c r="I228" s="252"/>
      <c r="J228" s="252"/>
      <c r="K228" s="251"/>
      <c r="L228" t="s">
        <v>24</v>
      </c>
      <c r="M228" t="s">
        <v>109</v>
      </c>
    </row>
    <row r="229" spans="2:13" x14ac:dyDescent="0.3">
      <c r="B229" t="s">
        <v>266</v>
      </c>
      <c r="C229" t="s">
        <v>267</v>
      </c>
      <c r="D229" t="s">
        <v>268</v>
      </c>
      <c r="E229" t="s">
        <v>2787</v>
      </c>
      <c r="F229" t="s">
        <v>20</v>
      </c>
      <c r="G229" t="s">
        <v>18</v>
      </c>
      <c r="H229" s="252"/>
      <c r="I229" s="252"/>
      <c r="J229" s="252"/>
      <c r="K229" s="251"/>
      <c r="L229" t="s">
        <v>24</v>
      </c>
      <c r="M229" t="s">
        <v>109</v>
      </c>
    </row>
    <row r="230" spans="2:13" x14ac:dyDescent="0.3">
      <c r="B230" t="s">
        <v>269</v>
      </c>
      <c r="C230" t="s">
        <v>1469</v>
      </c>
      <c r="D230" t="s">
        <v>1470</v>
      </c>
      <c r="E230" t="s">
        <v>2787</v>
      </c>
      <c r="F230" t="s">
        <v>20</v>
      </c>
      <c r="G230" t="s">
        <v>18</v>
      </c>
      <c r="H230" s="252"/>
      <c r="I230" s="252"/>
      <c r="J230" s="252"/>
      <c r="K230" s="251"/>
      <c r="L230" t="s">
        <v>270</v>
      </c>
      <c r="M230" t="s">
        <v>109</v>
      </c>
    </row>
    <row r="231" spans="2:13" x14ac:dyDescent="0.3">
      <c r="B231" t="s">
        <v>271</v>
      </c>
      <c r="C231" t="s">
        <v>1471</v>
      </c>
      <c r="D231" t="s">
        <v>1472</v>
      </c>
      <c r="E231" t="s">
        <v>2787</v>
      </c>
      <c r="F231" t="s">
        <v>20</v>
      </c>
      <c r="G231" t="s">
        <v>18</v>
      </c>
      <c r="H231" s="252"/>
      <c r="I231" s="252"/>
      <c r="J231" s="252"/>
      <c r="K231" s="251"/>
      <c r="L231" t="s">
        <v>24</v>
      </c>
      <c r="M231" t="s">
        <v>109</v>
      </c>
    </row>
    <row r="232" spans="2:13" x14ac:dyDescent="0.3">
      <c r="B232" t="s">
        <v>272</v>
      </c>
      <c r="C232" t="s">
        <v>1473</v>
      </c>
      <c r="D232" t="s">
        <v>1474</v>
      </c>
      <c r="E232" t="s">
        <v>2787</v>
      </c>
      <c r="F232" t="s">
        <v>20</v>
      </c>
      <c r="G232" t="s">
        <v>18</v>
      </c>
      <c r="H232" s="252"/>
      <c r="I232" s="252"/>
      <c r="J232" s="252"/>
      <c r="K232" s="251"/>
      <c r="L232" t="s">
        <v>22</v>
      </c>
      <c r="M232" t="s">
        <v>109</v>
      </c>
    </row>
    <row r="233" spans="2:13" x14ac:dyDescent="0.3">
      <c r="B233" t="s">
        <v>273</v>
      </c>
      <c r="C233" t="s">
        <v>1475</v>
      </c>
      <c r="D233" t="s">
        <v>1476</v>
      </c>
      <c r="E233" t="s">
        <v>2787</v>
      </c>
      <c r="F233" t="s">
        <v>20</v>
      </c>
      <c r="G233" t="s">
        <v>18</v>
      </c>
      <c r="H233" s="252"/>
      <c r="I233" s="252"/>
      <c r="J233" s="252"/>
      <c r="K233" s="251"/>
      <c r="L233" t="s">
        <v>24</v>
      </c>
      <c r="M233" t="s">
        <v>109</v>
      </c>
    </row>
    <row r="234" spans="2:13" x14ac:dyDescent="0.3">
      <c r="B234" t="s">
        <v>274</v>
      </c>
      <c r="C234" t="s">
        <v>275</v>
      </c>
      <c r="D234" t="s">
        <v>276</v>
      </c>
      <c r="E234" t="s">
        <v>2787</v>
      </c>
      <c r="F234" t="s">
        <v>16</v>
      </c>
      <c r="G234" t="s">
        <v>17</v>
      </c>
      <c r="H234" s="252"/>
      <c r="I234" s="252"/>
      <c r="J234" s="252"/>
      <c r="K234" s="251"/>
      <c r="L234" t="s">
        <v>23</v>
      </c>
      <c r="M234" t="s">
        <v>109</v>
      </c>
    </row>
    <row r="235" spans="2:13" x14ac:dyDescent="0.3">
      <c r="B235" t="s">
        <v>1414</v>
      </c>
      <c r="C235" t="s">
        <v>1415</v>
      </c>
      <c r="D235" t="s">
        <v>1416</v>
      </c>
      <c r="E235" t="s">
        <v>2787</v>
      </c>
      <c r="F235" t="s">
        <v>16</v>
      </c>
      <c r="G235" t="s">
        <v>17</v>
      </c>
      <c r="H235" s="252"/>
      <c r="I235" s="252"/>
      <c r="J235" s="252"/>
      <c r="K235" s="251"/>
      <c r="L235" t="s">
        <v>1397</v>
      </c>
      <c r="M235" t="s">
        <v>109</v>
      </c>
    </row>
    <row r="236" spans="2:13" x14ac:dyDescent="0.3">
      <c r="B236" t="s">
        <v>277</v>
      </c>
      <c r="C236" t="s">
        <v>278</v>
      </c>
      <c r="D236" t="s">
        <v>279</v>
      </c>
      <c r="E236" t="s">
        <v>2787</v>
      </c>
      <c r="F236" t="s">
        <v>16</v>
      </c>
      <c r="G236" t="s">
        <v>17</v>
      </c>
      <c r="H236" s="252"/>
      <c r="I236" s="252"/>
      <c r="J236" s="252"/>
      <c r="K236" s="251"/>
      <c r="L236" t="s">
        <v>24</v>
      </c>
      <c r="M236" t="s">
        <v>109</v>
      </c>
    </row>
    <row r="237" spans="2:13" x14ac:dyDescent="0.3">
      <c r="B237" t="s">
        <v>280</v>
      </c>
      <c r="C237" t="s">
        <v>281</v>
      </c>
      <c r="D237" t="s">
        <v>282</v>
      </c>
      <c r="E237" t="s">
        <v>2787</v>
      </c>
      <c r="F237" t="s">
        <v>16</v>
      </c>
      <c r="G237" t="s">
        <v>17</v>
      </c>
      <c r="H237" s="252"/>
      <c r="I237" s="252"/>
      <c r="J237" s="252"/>
      <c r="K237" s="251"/>
      <c r="L237" t="s">
        <v>24</v>
      </c>
      <c r="M237" t="s">
        <v>109</v>
      </c>
    </row>
    <row r="238" spans="2:13" x14ac:dyDescent="0.3">
      <c r="B238" t="s">
        <v>1417</v>
      </c>
      <c r="C238" t="s">
        <v>1418</v>
      </c>
      <c r="D238" t="s">
        <v>1419</v>
      </c>
      <c r="E238" t="s">
        <v>2787</v>
      </c>
      <c r="F238" t="s">
        <v>16</v>
      </c>
      <c r="G238" t="s">
        <v>17</v>
      </c>
      <c r="H238" s="252"/>
      <c r="I238" s="252"/>
      <c r="J238" s="252"/>
      <c r="K238" s="251"/>
      <c r="L238" t="s">
        <v>1398</v>
      </c>
      <c r="M238" t="s">
        <v>109</v>
      </c>
    </row>
    <row r="239" spans="2:13" x14ac:dyDescent="0.3">
      <c r="B239" t="s">
        <v>1420</v>
      </c>
      <c r="C239" t="s">
        <v>1421</v>
      </c>
      <c r="D239" t="s">
        <v>1422</v>
      </c>
      <c r="E239" t="s">
        <v>2787</v>
      </c>
      <c r="F239" t="s">
        <v>16</v>
      </c>
      <c r="G239" t="s">
        <v>18</v>
      </c>
      <c r="H239" s="252"/>
      <c r="I239" s="252"/>
      <c r="J239" s="252"/>
      <c r="K239" s="251"/>
      <c r="L239" t="s">
        <v>1399</v>
      </c>
      <c r="M239" t="s">
        <v>109</v>
      </c>
    </row>
    <row r="240" spans="2:13" x14ac:dyDescent="0.3">
      <c r="B240" t="s">
        <v>1423</v>
      </c>
      <c r="C240" t="s">
        <v>1424</v>
      </c>
      <c r="D240" t="s">
        <v>1425</v>
      </c>
      <c r="E240" t="s">
        <v>2787</v>
      </c>
      <c r="F240" t="s">
        <v>16</v>
      </c>
      <c r="G240" t="s">
        <v>17</v>
      </c>
      <c r="H240" s="252"/>
      <c r="I240" s="252"/>
      <c r="J240" s="252"/>
      <c r="K240" s="251"/>
      <c r="L240" t="s">
        <v>1399</v>
      </c>
      <c r="M240" t="s">
        <v>109</v>
      </c>
    </row>
    <row r="241" spans="2:13" x14ac:dyDescent="0.3">
      <c r="B241" t="s">
        <v>1078</v>
      </c>
      <c r="C241" t="s">
        <v>1079</v>
      </c>
      <c r="D241" t="s">
        <v>1080</v>
      </c>
      <c r="E241" t="s">
        <v>2787</v>
      </c>
      <c r="F241" t="s">
        <v>20</v>
      </c>
      <c r="G241" t="s">
        <v>17</v>
      </c>
      <c r="H241" s="252"/>
      <c r="I241" s="252"/>
      <c r="J241" s="252"/>
      <c r="K241" s="251"/>
      <c r="L241" t="s">
        <v>24</v>
      </c>
      <c r="M241" t="s">
        <v>109</v>
      </c>
    </row>
    <row r="242" spans="2:13" x14ac:dyDescent="0.3">
      <c r="B242" t="s">
        <v>1081</v>
      </c>
      <c r="C242" t="s">
        <v>2769</v>
      </c>
      <c r="D242" t="s">
        <v>2770</v>
      </c>
      <c r="E242" t="s">
        <v>2787</v>
      </c>
      <c r="F242" t="s">
        <v>20</v>
      </c>
      <c r="G242" t="s">
        <v>17</v>
      </c>
      <c r="H242" s="252"/>
      <c r="I242" s="252"/>
      <c r="J242" s="252"/>
      <c r="K242" s="251"/>
      <c r="L242" t="s">
        <v>24</v>
      </c>
      <c r="M242" t="s">
        <v>109</v>
      </c>
    </row>
    <row r="243" spans="2:13" x14ac:dyDescent="0.3">
      <c r="B243" t="s">
        <v>1084</v>
      </c>
      <c r="C243" t="s">
        <v>2771</v>
      </c>
      <c r="D243" t="s">
        <v>2772</v>
      </c>
      <c r="E243" t="s">
        <v>2787</v>
      </c>
      <c r="F243" t="s">
        <v>20</v>
      </c>
      <c r="G243" t="s">
        <v>17</v>
      </c>
      <c r="H243" s="252"/>
      <c r="I243" s="252"/>
      <c r="J243" s="252"/>
      <c r="K243" s="251"/>
      <c r="L243" t="s">
        <v>24</v>
      </c>
      <c r="M243" t="s">
        <v>109</v>
      </c>
    </row>
    <row r="244" spans="2:13" x14ac:dyDescent="0.3">
      <c r="B244" t="s">
        <v>556</v>
      </c>
      <c r="C244" t="s">
        <v>2721</v>
      </c>
      <c r="D244" t="s">
        <v>2722</v>
      </c>
      <c r="E244" t="s">
        <v>2787</v>
      </c>
      <c r="F244" t="s">
        <v>20</v>
      </c>
      <c r="G244" t="s">
        <v>17</v>
      </c>
      <c r="H244" s="252"/>
      <c r="I244" s="252"/>
      <c r="J244" s="252"/>
      <c r="K244" s="251"/>
      <c r="L244" t="s">
        <v>208</v>
      </c>
      <c r="M244" t="s">
        <v>557</v>
      </c>
    </row>
    <row r="245" spans="2:13" x14ac:dyDescent="0.3">
      <c r="B245" t="s">
        <v>558</v>
      </c>
      <c r="C245" t="s">
        <v>1477</v>
      </c>
      <c r="D245" t="s">
        <v>1478</v>
      </c>
      <c r="E245" t="s">
        <v>2787</v>
      </c>
      <c r="F245" t="s">
        <v>20</v>
      </c>
      <c r="G245" t="s">
        <v>18</v>
      </c>
      <c r="H245" s="252"/>
      <c r="I245" s="252"/>
      <c r="J245" s="252"/>
      <c r="K245" s="251"/>
      <c r="L245" t="s">
        <v>208</v>
      </c>
      <c r="M245" t="s">
        <v>557</v>
      </c>
    </row>
    <row r="246" spans="2:13" x14ac:dyDescent="0.3">
      <c r="B246" t="s">
        <v>559</v>
      </c>
      <c r="C246" t="s">
        <v>2723</v>
      </c>
      <c r="D246" t="s">
        <v>1478</v>
      </c>
      <c r="E246" t="s">
        <v>2787</v>
      </c>
      <c r="F246" t="s">
        <v>20</v>
      </c>
      <c r="G246" t="s">
        <v>17</v>
      </c>
      <c r="H246" s="252"/>
      <c r="I246" s="252"/>
      <c r="J246" s="252"/>
      <c r="K246" s="251"/>
      <c r="L246" t="s">
        <v>208</v>
      </c>
      <c r="M246" t="s">
        <v>557</v>
      </c>
    </row>
    <row r="247" spans="2:13" x14ac:dyDescent="0.3">
      <c r="B247" t="s">
        <v>560</v>
      </c>
      <c r="C247" t="s">
        <v>1479</v>
      </c>
      <c r="D247" t="s">
        <v>1480</v>
      </c>
      <c r="E247" t="s">
        <v>2787</v>
      </c>
      <c r="F247" t="s">
        <v>20</v>
      </c>
      <c r="G247" t="s">
        <v>18</v>
      </c>
      <c r="H247" s="252"/>
      <c r="I247" s="252"/>
      <c r="J247" s="252"/>
      <c r="K247" s="251"/>
      <c r="L247" t="s">
        <v>208</v>
      </c>
      <c r="M247" t="s">
        <v>557</v>
      </c>
    </row>
    <row r="248" spans="2:13" x14ac:dyDescent="0.3">
      <c r="B248" t="s">
        <v>561</v>
      </c>
      <c r="C248" t="s">
        <v>2724</v>
      </c>
      <c r="D248" t="s">
        <v>2725</v>
      </c>
      <c r="E248" t="s">
        <v>2787</v>
      </c>
      <c r="F248" t="s">
        <v>20</v>
      </c>
      <c r="G248" t="s">
        <v>17</v>
      </c>
      <c r="H248" s="252"/>
      <c r="I248" s="252"/>
      <c r="J248" s="252"/>
      <c r="K248" s="251"/>
      <c r="L248" t="s">
        <v>208</v>
      </c>
      <c r="M248" t="s">
        <v>557</v>
      </c>
    </row>
    <row r="249" spans="2:13" x14ac:dyDescent="0.3">
      <c r="B249" t="s">
        <v>562</v>
      </c>
      <c r="C249" t="s">
        <v>1481</v>
      </c>
      <c r="D249" t="s">
        <v>1482</v>
      </c>
      <c r="E249" t="s">
        <v>2787</v>
      </c>
      <c r="F249" t="s">
        <v>20</v>
      </c>
      <c r="G249" t="s">
        <v>18</v>
      </c>
      <c r="H249" s="13"/>
      <c r="I249" s="13"/>
      <c r="J249" s="13"/>
      <c r="K249" s="9"/>
      <c r="L249" t="s">
        <v>208</v>
      </c>
      <c r="M249" t="s">
        <v>557</v>
      </c>
    </row>
    <row r="250" spans="2:13" x14ac:dyDescent="0.3">
      <c r="B250" t="s">
        <v>563</v>
      </c>
      <c r="C250" t="s">
        <v>1483</v>
      </c>
      <c r="D250" t="s">
        <v>1484</v>
      </c>
      <c r="E250" t="s">
        <v>2787</v>
      </c>
      <c r="F250" t="s">
        <v>20</v>
      </c>
      <c r="G250" t="s">
        <v>18</v>
      </c>
      <c r="H250" s="13"/>
      <c r="I250" s="13"/>
      <c r="J250" s="13"/>
      <c r="K250" s="9"/>
      <c r="L250" t="s">
        <v>208</v>
      </c>
      <c r="M250" t="s">
        <v>557</v>
      </c>
    </row>
    <row r="251" spans="2:13" x14ac:dyDescent="0.3">
      <c r="B251" t="s">
        <v>564</v>
      </c>
      <c r="C251" t="s">
        <v>1485</v>
      </c>
      <c r="D251" t="s">
        <v>1486</v>
      </c>
      <c r="E251" t="s">
        <v>2787</v>
      </c>
      <c r="F251" t="s">
        <v>20</v>
      </c>
      <c r="G251" t="s">
        <v>18</v>
      </c>
      <c r="H251" s="252"/>
      <c r="I251" s="252"/>
      <c r="J251" s="252"/>
      <c r="K251" s="251"/>
      <c r="L251" t="s">
        <v>208</v>
      </c>
      <c r="M251" t="s">
        <v>557</v>
      </c>
    </row>
    <row r="252" spans="2:13" x14ac:dyDescent="0.3">
      <c r="B252" t="s">
        <v>565</v>
      </c>
      <c r="C252" t="s">
        <v>1487</v>
      </c>
      <c r="D252" t="s">
        <v>1488</v>
      </c>
      <c r="E252" t="s">
        <v>2787</v>
      </c>
      <c r="F252" t="s">
        <v>20</v>
      </c>
      <c r="G252" t="s">
        <v>18</v>
      </c>
      <c r="H252" s="252"/>
      <c r="I252" s="252"/>
      <c r="J252" s="252"/>
      <c r="K252" s="251"/>
      <c r="L252" t="s">
        <v>208</v>
      </c>
      <c r="M252" t="s">
        <v>557</v>
      </c>
    </row>
    <row r="253" spans="2:13" x14ac:dyDescent="0.3">
      <c r="B253" t="s">
        <v>567</v>
      </c>
      <c r="C253" t="s">
        <v>1489</v>
      </c>
      <c r="D253" t="s">
        <v>1490</v>
      </c>
      <c r="E253" t="s">
        <v>2787</v>
      </c>
      <c r="F253" t="s">
        <v>20</v>
      </c>
      <c r="G253" t="s">
        <v>18</v>
      </c>
      <c r="H253" s="252"/>
      <c r="I253" s="252"/>
      <c r="J253" s="252"/>
      <c r="K253" s="251"/>
      <c r="L253" t="s">
        <v>208</v>
      </c>
      <c r="M253" t="s">
        <v>557</v>
      </c>
    </row>
    <row r="254" spans="2:13" x14ac:dyDescent="0.3">
      <c r="B254" t="s">
        <v>568</v>
      </c>
      <c r="C254" t="s">
        <v>1483</v>
      </c>
      <c r="D254" t="s">
        <v>1491</v>
      </c>
      <c r="E254" t="s">
        <v>2787</v>
      </c>
      <c r="F254" t="s">
        <v>20</v>
      </c>
      <c r="G254" t="s">
        <v>18</v>
      </c>
      <c r="H254" s="252"/>
      <c r="I254" s="252"/>
      <c r="J254" s="252"/>
      <c r="K254" s="251"/>
      <c r="L254" t="s">
        <v>208</v>
      </c>
      <c r="M254" t="s">
        <v>557</v>
      </c>
    </row>
    <row r="255" spans="2:13" x14ac:dyDescent="0.3">
      <c r="B255" t="s">
        <v>569</v>
      </c>
      <c r="C255" t="s">
        <v>1492</v>
      </c>
      <c r="D255" t="s">
        <v>1493</v>
      </c>
      <c r="E255" t="s">
        <v>2787</v>
      </c>
      <c r="F255" t="s">
        <v>20</v>
      </c>
      <c r="G255" t="s">
        <v>18</v>
      </c>
      <c r="H255" s="252"/>
      <c r="I255" s="252"/>
      <c r="J255" s="252"/>
      <c r="K255" s="251"/>
      <c r="L255" t="s">
        <v>208</v>
      </c>
      <c r="M255" t="s">
        <v>557</v>
      </c>
    </row>
    <row r="256" spans="2:13" x14ac:dyDescent="0.3">
      <c r="B256" t="s">
        <v>570</v>
      </c>
      <c r="C256" t="s">
        <v>1494</v>
      </c>
      <c r="D256" t="s">
        <v>1495</v>
      </c>
      <c r="E256" t="s">
        <v>2787</v>
      </c>
      <c r="F256" t="s">
        <v>20</v>
      </c>
      <c r="G256" t="s">
        <v>18</v>
      </c>
      <c r="H256" s="252"/>
      <c r="I256" s="252"/>
      <c r="J256" s="252"/>
      <c r="K256" s="251"/>
      <c r="L256" t="s">
        <v>208</v>
      </c>
      <c r="M256" t="s">
        <v>557</v>
      </c>
    </row>
    <row r="257" spans="2:13" x14ac:dyDescent="0.3">
      <c r="B257" t="s">
        <v>571</v>
      </c>
      <c r="C257" t="s">
        <v>1496</v>
      </c>
      <c r="D257" t="s">
        <v>1497</v>
      </c>
      <c r="E257" t="s">
        <v>2787</v>
      </c>
      <c r="F257" t="s">
        <v>20</v>
      </c>
      <c r="G257" t="s">
        <v>18</v>
      </c>
      <c r="H257" s="252"/>
      <c r="I257" s="252"/>
      <c r="J257" s="252"/>
      <c r="K257" s="251"/>
      <c r="M257" t="s">
        <v>557</v>
      </c>
    </row>
    <row r="258" spans="2:13" x14ac:dyDescent="0.3">
      <c r="B258" t="s">
        <v>572</v>
      </c>
      <c r="C258" t="s">
        <v>1498</v>
      </c>
      <c r="D258" t="s">
        <v>1499</v>
      </c>
      <c r="E258" t="s">
        <v>2787</v>
      </c>
      <c r="F258" t="s">
        <v>20</v>
      </c>
      <c r="G258" t="s">
        <v>18</v>
      </c>
      <c r="H258" s="252"/>
      <c r="I258" s="252"/>
      <c r="J258" s="252"/>
      <c r="K258" s="251"/>
      <c r="L258" t="s">
        <v>208</v>
      </c>
      <c r="M258" t="s">
        <v>557</v>
      </c>
    </row>
    <row r="259" spans="2:13" x14ac:dyDescent="0.3">
      <c r="B259" t="s">
        <v>573</v>
      </c>
      <c r="C259" t="s">
        <v>1500</v>
      </c>
      <c r="D259" t="s">
        <v>1501</v>
      </c>
      <c r="E259" t="s">
        <v>2787</v>
      </c>
      <c r="F259" t="s">
        <v>20</v>
      </c>
      <c r="G259" t="s">
        <v>18</v>
      </c>
      <c r="H259" s="252"/>
      <c r="I259" s="252"/>
      <c r="J259" s="252"/>
      <c r="K259" s="251"/>
      <c r="L259" t="s">
        <v>208</v>
      </c>
      <c r="M259" t="s">
        <v>557</v>
      </c>
    </row>
    <row r="260" spans="2:13" x14ac:dyDescent="0.3">
      <c r="B260" t="s">
        <v>574</v>
      </c>
      <c r="C260" t="s">
        <v>1502</v>
      </c>
      <c r="D260" t="s">
        <v>1503</v>
      </c>
      <c r="E260" t="s">
        <v>2787</v>
      </c>
      <c r="F260" t="s">
        <v>20</v>
      </c>
      <c r="G260" t="s">
        <v>18</v>
      </c>
      <c r="H260" s="252"/>
      <c r="I260" s="252"/>
      <c r="J260" s="252"/>
      <c r="K260" s="251"/>
      <c r="L260" t="s">
        <v>208</v>
      </c>
      <c r="M260" t="s">
        <v>557</v>
      </c>
    </row>
    <row r="261" spans="2:13" x14ac:dyDescent="0.3">
      <c r="B261" t="s">
        <v>575</v>
      </c>
      <c r="C261" t="s">
        <v>1504</v>
      </c>
      <c r="D261" t="s">
        <v>1505</v>
      </c>
      <c r="E261" t="s">
        <v>2787</v>
      </c>
      <c r="F261" t="s">
        <v>20</v>
      </c>
      <c r="G261" t="s">
        <v>18</v>
      </c>
      <c r="H261" s="252"/>
      <c r="I261" s="252"/>
      <c r="J261" s="252"/>
      <c r="K261" s="251"/>
      <c r="L261" t="s">
        <v>208</v>
      </c>
      <c r="M261" t="s">
        <v>557</v>
      </c>
    </row>
    <row r="262" spans="2:13" x14ac:dyDescent="0.3">
      <c r="B262" t="s">
        <v>576</v>
      </c>
      <c r="C262" t="s">
        <v>1506</v>
      </c>
      <c r="D262" t="s">
        <v>577</v>
      </c>
      <c r="E262" t="s">
        <v>2787</v>
      </c>
      <c r="F262" t="s">
        <v>20</v>
      </c>
      <c r="G262" t="s">
        <v>18</v>
      </c>
      <c r="H262" s="252"/>
      <c r="I262" s="252"/>
      <c r="J262" s="252"/>
      <c r="K262" s="251"/>
      <c r="L262" t="s">
        <v>21</v>
      </c>
      <c r="M262" t="s">
        <v>557</v>
      </c>
    </row>
    <row r="263" spans="2:13" x14ac:dyDescent="0.3">
      <c r="B263" t="s">
        <v>578</v>
      </c>
      <c r="C263" t="s">
        <v>1507</v>
      </c>
      <c r="D263" t="s">
        <v>1508</v>
      </c>
      <c r="E263" t="s">
        <v>2787</v>
      </c>
      <c r="F263" t="s">
        <v>20</v>
      </c>
      <c r="G263" t="s">
        <v>18</v>
      </c>
      <c r="H263" s="252"/>
      <c r="I263" s="252"/>
      <c r="J263" s="252"/>
      <c r="K263" s="251"/>
      <c r="L263" t="s">
        <v>208</v>
      </c>
      <c r="M263" t="s">
        <v>557</v>
      </c>
    </row>
    <row r="264" spans="2:13" x14ac:dyDescent="0.3">
      <c r="B264" t="s">
        <v>579</v>
      </c>
      <c r="C264" t="s">
        <v>1509</v>
      </c>
      <c r="D264" t="s">
        <v>1510</v>
      </c>
      <c r="E264" t="s">
        <v>2787</v>
      </c>
      <c r="F264" t="s">
        <v>20</v>
      </c>
      <c r="G264" t="s">
        <v>18</v>
      </c>
      <c r="H264" s="252"/>
      <c r="I264" s="252"/>
      <c r="J264" s="252"/>
      <c r="K264" s="251"/>
      <c r="L264" t="s">
        <v>208</v>
      </c>
      <c r="M264" t="s">
        <v>557</v>
      </c>
    </row>
    <row r="265" spans="2:13" x14ac:dyDescent="0.3">
      <c r="B265" t="s">
        <v>580</v>
      </c>
      <c r="C265" t="s">
        <v>581</v>
      </c>
      <c r="D265" t="s">
        <v>582</v>
      </c>
      <c r="E265" t="s">
        <v>2787</v>
      </c>
      <c r="F265" t="s">
        <v>16</v>
      </c>
      <c r="G265" t="s">
        <v>17</v>
      </c>
      <c r="H265" s="252"/>
      <c r="I265" s="252"/>
      <c r="J265" s="252"/>
      <c r="K265" s="251"/>
      <c r="L265" t="s">
        <v>208</v>
      </c>
      <c r="M265" t="s">
        <v>557</v>
      </c>
    </row>
    <row r="266" spans="2:13" x14ac:dyDescent="0.3">
      <c r="B266" t="s">
        <v>1289</v>
      </c>
      <c r="C266" t="s">
        <v>2778</v>
      </c>
      <c r="D266" t="s">
        <v>2779</v>
      </c>
      <c r="E266" t="s">
        <v>2788</v>
      </c>
      <c r="F266" t="s">
        <v>20</v>
      </c>
      <c r="G266" t="s">
        <v>18</v>
      </c>
      <c r="H266" s="252"/>
      <c r="I266" s="252"/>
      <c r="J266" s="252"/>
      <c r="K266" s="251"/>
      <c r="L266" t="s">
        <v>1290</v>
      </c>
      <c r="M266" t="s">
        <v>557</v>
      </c>
    </row>
    <row r="267" spans="2:13" x14ac:dyDescent="0.3">
      <c r="B267" t="s">
        <v>2630</v>
      </c>
      <c r="C267" t="s">
        <v>2631</v>
      </c>
      <c r="D267" t="s">
        <v>2632</v>
      </c>
      <c r="E267" t="s">
        <v>2788</v>
      </c>
      <c r="F267" t="s">
        <v>20</v>
      </c>
      <c r="G267" t="s">
        <v>18</v>
      </c>
      <c r="H267" s="252"/>
      <c r="I267" s="252"/>
      <c r="J267" s="252"/>
      <c r="K267" s="251"/>
      <c r="M267" t="s">
        <v>476</v>
      </c>
    </row>
    <row r="268" spans="2:13" x14ac:dyDescent="0.3">
      <c r="B268" t="s">
        <v>2740</v>
      </c>
      <c r="C268" t="s">
        <v>938</v>
      </c>
      <c r="D268" t="s">
        <v>939</v>
      </c>
      <c r="E268" t="s">
        <v>2787</v>
      </c>
      <c r="F268" t="s">
        <v>16</v>
      </c>
      <c r="G268" t="s">
        <v>17</v>
      </c>
      <c r="H268" s="13"/>
      <c r="I268" s="13"/>
      <c r="J268" s="13"/>
      <c r="K268" s="9"/>
      <c r="L268" t="s">
        <v>24</v>
      </c>
      <c r="M268" t="s">
        <v>476</v>
      </c>
    </row>
    <row r="269" spans="2:13" x14ac:dyDescent="0.3">
      <c r="B269" t="s">
        <v>1436</v>
      </c>
      <c r="C269" t="s">
        <v>1437</v>
      </c>
      <c r="D269" t="s">
        <v>1438</v>
      </c>
      <c r="E269" t="s">
        <v>2788</v>
      </c>
      <c r="F269" t="s">
        <v>20</v>
      </c>
      <c r="G269" t="s">
        <v>18</v>
      </c>
      <c r="H269" s="252"/>
      <c r="I269" s="252"/>
      <c r="J269" s="252"/>
      <c r="K269" s="251"/>
      <c r="L269" t="s">
        <v>1435</v>
      </c>
      <c r="M269" t="s">
        <v>1128</v>
      </c>
    </row>
    <row r="270" spans="2:13" x14ac:dyDescent="0.3">
      <c r="B270" t="s">
        <v>1127</v>
      </c>
      <c r="C270" t="s">
        <v>1439</v>
      </c>
      <c r="D270" t="s">
        <v>1440</v>
      </c>
      <c r="E270" t="s">
        <v>2788</v>
      </c>
      <c r="F270" t="s">
        <v>20</v>
      </c>
      <c r="G270" t="s">
        <v>17</v>
      </c>
      <c r="H270" s="252"/>
      <c r="I270" s="252"/>
      <c r="J270" s="252"/>
      <c r="K270" s="251"/>
      <c r="M270" t="s">
        <v>1128</v>
      </c>
    </row>
    <row r="271" spans="2:13" x14ac:dyDescent="0.3">
      <c r="B271" t="s">
        <v>1129</v>
      </c>
      <c r="C271" t="s">
        <v>1130</v>
      </c>
      <c r="D271" t="s">
        <v>1131</v>
      </c>
      <c r="E271" t="s">
        <v>2788</v>
      </c>
      <c r="F271" t="s">
        <v>20</v>
      </c>
      <c r="G271" t="s">
        <v>17</v>
      </c>
      <c r="H271" s="252"/>
      <c r="I271" s="252"/>
      <c r="J271" s="252"/>
      <c r="K271" s="251"/>
      <c r="M271" t="s">
        <v>1128</v>
      </c>
    </row>
    <row r="272" spans="2:13" x14ac:dyDescent="0.3">
      <c r="B272" t="s">
        <v>1289</v>
      </c>
      <c r="C272" t="s">
        <v>1426</v>
      </c>
      <c r="D272" t="s">
        <v>1427</v>
      </c>
      <c r="E272" t="s">
        <v>2788</v>
      </c>
      <c r="F272" t="s">
        <v>20</v>
      </c>
      <c r="G272" t="s">
        <v>18</v>
      </c>
      <c r="H272" s="252"/>
      <c r="I272" s="252"/>
      <c r="J272" s="252"/>
      <c r="K272" s="251"/>
      <c r="L272" t="s">
        <v>1290</v>
      </c>
      <c r="M272" t="s">
        <v>1128</v>
      </c>
    </row>
    <row r="273" spans="2:14" x14ac:dyDescent="0.3">
      <c r="B273" t="s">
        <v>2583</v>
      </c>
      <c r="C273" t="s">
        <v>2785</v>
      </c>
      <c r="D273" t="s">
        <v>2786</v>
      </c>
      <c r="E273" t="s">
        <v>2788</v>
      </c>
      <c r="F273" t="s">
        <v>20</v>
      </c>
      <c r="G273" t="s">
        <v>17</v>
      </c>
      <c r="H273" s="13"/>
      <c r="I273" s="13"/>
      <c r="J273" s="13"/>
      <c r="K273" s="9"/>
      <c r="L273" t="s">
        <v>2585</v>
      </c>
      <c r="M273" t="s">
        <v>1128</v>
      </c>
      <c r="N273" t="s">
        <v>1385</v>
      </c>
    </row>
    <row r="274" spans="2:14" x14ac:dyDescent="0.3">
      <c r="B274" t="s">
        <v>1256</v>
      </c>
      <c r="C274" t="s">
        <v>1515</v>
      </c>
      <c r="D274" t="s">
        <v>1516</v>
      </c>
      <c r="E274" t="s">
        <v>2788</v>
      </c>
      <c r="F274" t="s">
        <v>20</v>
      </c>
      <c r="G274" t="s">
        <v>18</v>
      </c>
      <c r="H274" s="252"/>
      <c r="I274" s="252"/>
      <c r="J274" s="252"/>
      <c r="K274" s="251"/>
      <c r="M274" t="s">
        <v>1128</v>
      </c>
      <c r="N274" t="s">
        <v>550</v>
      </c>
    </row>
    <row r="275" spans="2:14" x14ac:dyDescent="0.3">
      <c r="B275" t="s">
        <v>1257</v>
      </c>
      <c r="C275" t="s">
        <v>1517</v>
      </c>
      <c r="D275" t="s">
        <v>1518</v>
      </c>
      <c r="E275" t="s">
        <v>2788</v>
      </c>
      <c r="F275" t="s">
        <v>20</v>
      </c>
      <c r="G275" t="s">
        <v>18</v>
      </c>
      <c r="H275" s="252"/>
      <c r="I275" s="252"/>
      <c r="J275" s="252"/>
      <c r="K275" s="251"/>
      <c r="M275" t="s">
        <v>1128</v>
      </c>
    </row>
    <row r="276" spans="2:14" x14ac:dyDescent="0.3">
      <c r="B276" t="s">
        <v>1258</v>
      </c>
      <c r="C276" t="s">
        <v>1519</v>
      </c>
      <c r="D276" t="s">
        <v>1520</v>
      </c>
      <c r="E276" t="s">
        <v>2788</v>
      </c>
      <c r="F276" t="s">
        <v>20</v>
      </c>
      <c r="G276" t="s">
        <v>18</v>
      </c>
      <c r="H276" s="252"/>
      <c r="I276" s="252"/>
      <c r="J276" s="252"/>
      <c r="K276" s="251"/>
      <c r="M276" t="s">
        <v>1128</v>
      </c>
    </row>
    <row r="277" spans="2:14" x14ac:dyDescent="0.3">
      <c r="B277" t="s">
        <v>1259</v>
      </c>
      <c r="C277" t="s">
        <v>1521</v>
      </c>
      <c r="D277" t="s">
        <v>1522</v>
      </c>
      <c r="E277" t="s">
        <v>2788</v>
      </c>
      <c r="F277" t="s">
        <v>20</v>
      </c>
      <c r="G277" t="s">
        <v>18</v>
      </c>
      <c r="H277" s="13"/>
      <c r="I277" s="13"/>
      <c r="J277" s="13"/>
      <c r="K277" s="9"/>
      <c r="M277" t="s">
        <v>1128</v>
      </c>
    </row>
    <row r="278" spans="2:14" x14ac:dyDescent="0.3">
      <c r="B278" t="s">
        <v>1260</v>
      </c>
      <c r="C278" t="s">
        <v>1523</v>
      </c>
      <c r="D278" t="s">
        <v>1524</v>
      </c>
      <c r="E278" t="s">
        <v>2788</v>
      </c>
      <c r="F278" t="s">
        <v>20</v>
      </c>
      <c r="G278" t="s">
        <v>18</v>
      </c>
      <c r="H278" s="252"/>
      <c r="I278" s="252"/>
      <c r="J278" s="252"/>
      <c r="K278" s="251"/>
      <c r="M278" t="s">
        <v>1128</v>
      </c>
    </row>
    <row r="279" spans="2:14" x14ac:dyDescent="0.3">
      <c r="B279" t="s">
        <v>68</v>
      </c>
      <c r="C279" t="s">
        <v>69</v>
      </c>
      <c r="D279" t="s">
        <v>70</v>
      </c>
      <c r="E279" t="s">
        <v>2787</v>
      </c>
      <c r="F279" t="s">
        <v>16</v>
      </c>
      <c r="G279" t="s">
        <v>17</v>
      </c>
      <c r="H279" s="252"/>
      <c r="I279" s="252"/>
      <c r="J279" s="252"/>
      <c r="K279" s="251"/>
      <c r="L279" t="s">
        <v>24</v>
      </c>
      <c r="M279" t="s">
        <v>550</v>
      </c>
    </row>
    <row r="280" spans="2:14" x14ac:dyDescent="0.3">
      <c r="B280" t="s">
        <v>2625</v>
      </c>
      <c r="C280" t="s">
        <v>2626</v>
      </c>
      <c r="D280" t="s">
        <v>2627</v>
      </c>
      <c r="E280" t="s">
        <v>2788</v>
      </c>
      <c r="F280" t="s">
        <v>20</v>
      </c>
      <c r="G280" t="s">
        <v>18</v>
      </c>
      <c r="H280" s="252"/>
      <c r="I280" s="252"/>
      <c r="J280" s="252"/>
      <c r="K280" s="251"/>
      <c r="M280" t="s">
        <v>550</v>
      </c>
    </row>
    <row r="281" spans="2:14" x14ac:dyDescent="0.3">
      <c r="B281" t="s">
        <v>78</v>
      </c>
      <c r="C281" t="s">
        <v>79</v>
      </c>
      <c r="D281" t="s">
        <v>80</v>
      </c>
      <c r="E281" t="s">
        <v>2787</v>
      </c>
      <c r="F281" t="s">
        <v>16</v>
      </c>
      <c r="G281" t="s">
        <v>17</v>
      </c>
      <c r="H281" s="252"/>
      <c r="I281" s="252"/>
      <c r="J281" s="252"/>
      <c r="K281" s="251"/>
      <c r="L281" t="s">
        <v>21</v>
      </c>
      <c r="M281" t="s">
        <v>550</v>
      </c>
    </row>
    <row r="282" spans="2:14" x14ac:dyDescent="0.3">
      <c r="B282" t="s">
        <v>81</v>
      </c>
      <c r="C282" t="s">
        <v>82</v>
      </c>
      <c r="D282" t="s">
        <v>83</v>
      </c>
      <c r="E282" t="s">
        <v>2787</v>
      </c>
      <c r="F282" t="s">
        <v>16</v>
      </c>
      <c r="G282" t="s">
        <v>17</v>
      </c>
      <c r="H282" s="252"/>
      <c r="I282" s="252"/>
      <c r="J282" s="252"/>
      <c r="K282" s="251"/>
      <c r="L282" t="s">
        <v>21</v>
      </c>
      <c r="M282" t="s">
        <v>550</v>
      </c>
    </row>
    <row r="283" spans="2:14" x14ac:dyDescent="0.3">
      <c r="B283" t="s">
        <v>89</v>
      </c>
      <c r="C283" t="s">
        <v>90</v>
      </c>
      <c r="D283" t="s">
        <v>91</v>
      </c>
      <c r="E283" t="s">
        <v>2787</v>
      </c>
      <c r="F283" t="s">
        <v>16</v>
      </c>
      <c r="G283" t="s">
        <v>17</v>
      </c>
      <c r="H283" s="252"/>
      <c r="I283" s="252"/>
      <c r="J283" s="252"/>
      <c r="K283" s="251"/>
      <c r="L283" t="s">
        <v>23</v>
      </c>
      <c r="M283" t="s">
        <v>550</v>
      </c>
    </row>
    <row r="284" spans="2:14" x14ac:dyDescent="0.3">
      <c r="B284" t="s">
        <v>103</v>
      </c>
      <c r="C284" t="s">
        <v>104</v>
      </c>
      <c r="D284" t="s">
        <v>105</v>
      </c>
      <c r="E284" t="s">
        <v>2787</v>
      </c>
      <c r="F284" t="s">
        <v>16</v>
      </c>
      <c r="G284" t="s">
        <v>17</v>
      </c>
      <c r="H284" s="252"/>
      <c r="I284" s="252"/>
      <c r="J284" s="252"/>
      <c r="K284" s="251"/>
      <c r="L284" t="s">
        <v>21</v>
      </c>
      <c r="M284" t="s">
        <v>550</v>
      </c>
    </row>
    <row r="285" spans="2:14" x14ac:dyDescent="0.3">
      <c r="B285" t="s">
        <v>139</v>
      </c>
      <c r="C285" t="s">
        <v>140</v>
      </c>
      <c r="D285" t="s">
        <v>141</v>
      </c>
      <c r="E285" t="s">
        <v>2787</v>
      </c>
      <c r="F285" t="s">
        <v>16</v>
      </c>
      <c r="G285" t="s">
        <v>18</v>
      </c>
      <c r="H285" s="252"/>
      <c r="I285" s="252"/>
      <c r="J285" s="252"/>
      <c r="K285" s="251"/>
      <c r="L285" t="s">
        <v>23</v>
      </c>
      <c r="M285" t="s">
        <v>550</v>
      </c>
    </row>
    <row r="286" spans="2:14" x14ac:dyDescent="0.3">
      <c r="B286" t="s">
        <v>547</v>
      </c>
      <c r="C286" t="s">
        <v>548</v>
      </c>
      <c r="D286" t="s">
        <v>549</v>
      </c>
      <c r="E286" t="s">
        <v>2787</v>
      </c>
      <c r="F286" t="s">
        <v>16</v>
      </c>
      <c r="G286" t="s">
        <v>17</v>
      </c>
      <c r="H286" s="252"/>
      <c r="I286" s="252"/>
      <c r="J286" s="252"/>
      <c r="K286" s="251"/>
      <c r="L286" t="s">
        <v>21</v>
      </c>
      <c r="M286" t="s">
        <v>550</v>
      </c>
    </row>
    <row r="287" spans="2:14" x14ac:dyDescent="0.3">
      <c r="B287" t="s">
        <v>553</v>
      </c>
      <c r="C287" t="s">
        <v>554</v>
      </c>
      <c r="D287" t="s">
        <v>555</v>
      </c>
      <c r="E287" t="s">
        <v>2787</v>
      </c>
      <c r="F287" t="s">
        <v>16</v>
      </c>
      <c r="G287" t="s">
        <v>17</v>
      </c>
      <c r="H287" s="252"/>
      <c r="I287" s="252"/>
      <c r="J287" s="252"/>
      <c r="K287" s="251"/>
      <c r="L287" t="s">
        <v>21</v>
      </c>
      <c r="M287" t="s">
        <v>550</v>
      </c>
    </row>
    <row r="288" spans="2:14" x14ac:dyDescent="0.3">
      <c r="B288" t="s">
        <v>1285</v>
      </c>
      <c r="C288" t="s">
        <v>709</v>
      </c>
      <c r="D288" t="s">
        <v>141</v>
      </c>
      <c r="E288" t="s">
        <v>2787</v>
      </c>
      <c r="F288" t="s">
        <v>16</v>
      </c>
      <c r="G288" t="s">
        <v>17</v>
      </c>
      <c r="H288" s="252"/>
      <c r="I288" s="252"/>
      <c r="J288" s="252"/>
      <c r="K288" s="251"/>
      <c r="L288" t="s">
        <v>21</v>
      </c>
      <c r="M288" t="s">
        <v>550</v>
      </c>
    </row>
    <row r="289" spans="2:13" x14ac:dyDescent="0.3">
      <c r="B289" t="s">
        <v>710</v>
      </c>
      <c r="C289" t="s">
        <v>76</v>
      </c>
      <c r="D289" t="s">
        <v>77</v>
      </c>
      <c r="E289" t="s">
        <v>2787</v>
      </c>
      <c r="F289" t="s">
        <v>16</v>
      </c>
      <c r="G289" t="s">
        <v>17</v>
      </c>
      <c r="H289" s="252"/>
      <c r="I289" s="252"/>
      <c r="J289" s="252"/>
      <c r="K289" s="251"/>
      <c r="L289" t="s">
        <v>24</v>
      </c>
      <c r="M289" t="s">
        <v>550</v>
      </c>
    </row>
    <row r="290" spans="2:13" x14ac:dyDescent="0.3">
      <c r="B290" t="s">
        <v>711</v>
      </c>
      <c r="C290" t="s">
        <v>712</v>
      </c>
      <c r="D290" t="s">
        <v>713</v>
      </c>
      <c r="E290" t="s">
        <v>2787</v>
      </c>
      <c r="F290" t="s">
        <v>16</v>
      </c>
      <c r="G290" t="s">
        <v>17</v>
      </c>
      <c r="H290" s="252"/>
      <c r="I290" s="252"/>
      <c r="J290" s="252"/>
      <c r="K290" s="251"/>
      <c r="L290" t="s">
        <v>24</v>
      </c>
      <c r="M290" t="s">
        <v>550</v>
      </c>
    </row>
    <row r="291" spans="2:13" x14ac:dyDescent="0.3">
      <c r="B291" t="s">
        <v>714</v>
      </c>
      <c r="C291" t="s">
        <v>715</v>
      </c>
      <c r="D291" t="s">
        <v>716</v>
      </c>
      <c r="E291" t="s">
        <v>2787</v>
      </c>
      <c r="F291" t="s">
        <v>16</v>
      </c>
      <c r="G291" t="s">
        <v>17</v>
      </c>
      <c r="H291" s="13"/>
      <c r="I291" s="13"/>
      <c r="J291" s="13"/>
      <c r="K291" s="9"/>
      <c r="L291" t="s">
        <v>24</v>
      </c>
      <c r="M291" t="s">
        <v>550</v>
      </c>
    </row>
    <row r="292" spans="2:13" x14ac:dyDescent="0.3">
      <c r="B292" t="s">
        <v>717</v>
      </c>
      <c r="C292" t="s">
        <v>718</v>
      </c>
      <c r="D292" t="s">
        <v>719</v>
      </c>
      <c r="E292" t="s">
        <v>2787</v>
      </c>
      <c r="F292" t="s">
        <v>16</v>
      </c>
      <c r="G292" t="s">
        <v>17</v>
      </c>
      <c r="H292" s="252"/>
      <c r="I292" s="252"/>
      <c r="J292" s="252"/>
      <c r="K292" s="251"/>
      <c r="L292" t="s">
        <v>24</v>
      </c>
      <c r="M292" t="s">
        <v>550</v>
      </c>
    </row>
    <row r="293" spans="2:13" x14ac:dyDescent="0.3">
      <c r="B293" t="s">
        <v>720</v>
      </c>
      <c r="C293" t="s">
        <v>721</v>
      </c>
      <c r="D293" t="s">
        <v>722</v>
      </c>
      <c r="E293" t="s">
        <v>2787</v>
      </c>
      <c r="F293" t="s">
        <v>16</v>
      </c>
      <c r="G293" t="s">
        <v>17</v>
      </c>
      <c r="H293" s="252"/>
      <c r="I293" s="252"/>
      <c r="J293" s="252"/>
      <c r="K293" s="251"/>
      <c r="L293" t="s">
        <v>24</v>
      </c>
      <c r="M293" t="s">
        <v>550</v>
      </c>
    </row>
    <row r="294" spans="2:13" x14ac:dyDescent="0.3">
      <c r="B294" t="s">
        <v>723</v>
      </c>
      <c r="C294" t="s">
        <v>554</v>
      </c>
      <c r="D294" t="s">
        <v>724</v>
      </c>
      <c r="E294" t="s">
        <v>2787</v>
      </c>
      <c r="F294" t="s">
        <v>16</v>
      </c>
      <c r="G294" t="s">
        <v>17</v>
      </c>
      <c r="H294" s="252"/>
      <c r="I294" s="252"/>
      <c r="J294" s="252"/>
      <c r="K294" s="251"/>
      <c r="L294" t="s">
        <v>24</v>
      </c>
      <c r="M294" t="s">
        <v>550</v>
      </c>
    </row>
    <row r="295" spans="2:13" x14ac:dyDescent="0.3">
      <c r="B295" t="s">
        <v>725</v>
      </c>
      <c r="C295" t="s">
        <v>726</v>
      </c>
      <c r="D295" t="s">
        <v>727</v>
      </c>
      <c r="E295" t="s">
        <v>2787</v>
      </c>
      <c r="F295" t="s">
        <v>16</v>
      </c>
      <c r="G295" t="s">
        <v>18</v>
      </c>
      <c r="H295" s="252"/>
      <c r="I295" s="252"/>
      <c r="J295" s="252"/>
      <c r="K295" s="251"/>
      <c r="L295" t="s">
        <v>24</v>
      </c>
      <c r="M295" t="s">
        <v>550</v>
      </c>
    </row>
    <row r="296" spans="2:13" x14ac:dyDescent="0.3">
      <c r="B296" t="s">
        <v>728</v>
      </c>
      <c r="C296" t="s">
        <v>729</v>
      </c>
      <c r="D296" t="s">
        <v>730</v>
      </c>
      <c r="E296" t="s">
        <v>2787</v>
      </c>
      <c r="F296" t="s">
        <v>16</v>
      </c>
      <c r="G296" t="s">
        <v>17</v>
      </c>
      <c r="H296" s="252"/>
      <c r="I296" s="252"/>
      <c r="J296" s="252"/>
      <c r="K296" s="251"/>
      <c r="L296" t="s">
        <v>24</v>
      </c>
      <c r="M296" t="s">
        <v>550</v>
      </c>
    </row>
    <row r="297" spans="2:13" x14ac:dyDescent="0.3">
      <c r="B297" t="s">
        <v>731</v>
      </c>
      <c r="C297" t="s">
        <v>732</v>
      </c>
      <c r="D297" t="s">
        <v>733</v>
      </c>
      <c r="E297" t="s">
        <v>2787</v>
      </c>
      <c r="F297" t="s">
        <v>16</v>
      </c>
      <c r="G297" t="s">
        <v>18</v>
      </c>
      <c r="H297" s="252"/>
      <c r="I297" s="252"/>
      <c r="J297" s="252"/>
      <c r="K297" s="251"/>
      <c r="L297" t="s">
        <v>24</v>
      </c>
      <c r="M297" t="s">
        <v>550</v>
      </c>
    </row>
    <row r="298" spans="2:13" x14ac:dyDescent="0.3">
      <c r="B298" t="s">
        <v>842</v>
      </c>
      <c r="C298" t="s">
        <v>843</v>
      </c>
      <c r="D298" t="s">
        <v>844</v>
      </c>
      <c r="E298" t="s">
        <v>2787</v>
      </c>
      <c r="F298" t="s">
        <v>16</v>
      </c>
      <c r="G298" t="s">
        <v>17</v>
      </c>
      <c r="H298" s="13"/>
      <c r="I298" s="13"/>
      <c r="J298" s="13"/>
      <c r="K298" s="9"/>
      <c r="L298" t="s">
        <v>21</v>
      </c>
      <c r="M298" t="s">
        <v>550</v>
      </c>
    </row>
    <row r="299" spans="2:13" x14ac:dyDescent="0.3">
      <c r="B299" t="s">
        <v>400</v>
      </c>
      <c r="C299" t="s">
        <v>401</v>
      </c>
      <c r="D299" t="s">
        <v>402</v>
      </c>
      <c r="E299" t="s">
        <v>2787</v>
      </c>
      <c r="F299" t="s">
        <v>20</v>
      </c>
      <c r="G299" t="s">
        <v>18</v>
      </c>
      <c r="H299" s="252"/>
      <c r="I299" s="252"/>
      <c r="J299" s="252"/>
      <c r="K299" s="251"/>
      <c r="L299" t="s">
        <v>24</v>
      </c>
      <c r="M299" t="s">
        <v>403</v>
      </c>
    </row>
    <row r="300" spans="2:13" x14ac:dyDescent="0.3">
      <c r="B300" t="s">
        <v>404</v>
      </c>
      <c r="C300" t="s">
        <v>405</v>
      </c>
      <c r="D300" t="s">
        <v>406</v>
      </c>
      <c r="E300" t="s">
        <v>2787</v>
      </c>
      <c r="F300" t="s">
        <v>20</v>
      </c>
      <c r="G300" t="s">
        <v>18</v>
      </c>
      <c r="H300" s="252"/>
      <c r="I300" s="252"/>
      <c r="J300" s="252"/>
      <c r="K300" s="251"/>
      <c r="L300" t="s">
        <v>24</v>
      </c>
      <c r="M300" t="s">
        <v>403</v>
      </c>
    </row>
    <row r="301" spans="2:13" x14ac:dyDescent="0.3">
      <c r="B301" t="s">
        <v>407</v>
      </c>
      <c r="C301" t="s">
        <v>408</v>
      </c>
      <c r="D301" t="s">
        <v>409</v>
      </c>
      <c r="E301" t="s">
        <v>2787</v>
      </c>
      <c r="F301" t="s">
        <v>20</v>
      </c>
      <c r="G301" t="s">
        <v>18</v>
      </c>
      <c r="H301" s="252"/>
      <c r="I301" s="252"/>
      <c r="J301" s="252"/>
      <c r="K301" s="251"/>
      <c r="L301" t="s">
        <v>24</v>
      </c>
      <c r="M301" t="s">
        <v>403</v>
      </c>
    </row>
    <row r="302" spans="2:13" x14ac:dyDescent="0.3">
      <c r="B302" t="s">
        <v>410</v>
      </c>
      <c r="C302" t="s">
        <v>411</v>
      </c>
      <c r="D302" t="s">
        <v>412</v>
      </c>
      <c r="E302" t="s">
        <v>2787</v>
      </c>
      <c r="F302" t="s">
        <v>20</v>
      </c>
      <c r="G302" t="s">
        <v>18</v>
      </c>
      <c r="H302" s="252"/>
      <c r="I302" s="252"/>
      <c r="J302" s="252"/>
      <c r="K302" s="251"/>
      <c r="L302" t="s">
        <v>24</v>
      </c>
      <c r="M302" t="s">
        <v>403</v>
      </c>
    </row>
    <row r="303" spans="2:13" x14ac:dyDescent="0.3">
      <c r="B303" t="s">
        <v>413</v>
      </c>
      <c r="C303" t="s">
        <v>414</v>
      </c>
      <c r="D303" t="s">
        <v>415</v>
      </c>
      <c r="E303" t="s">
        <v>2787</v>
      </c>
      <c r="F303" t="s">
        <v>20</v>
      </c>
      <c r="G303" t="s">
        <v>18</v>
      </c>
      <c r="H303" s="252"/>
      <c r="I303" s="252"/>
      <c r="J303" s="252"/>
      <c r="K303" s="251"/>
      <c r="L303" t="s">
        <v>24</v>
      </c>
      <c r="M303" t="s">
        <v>403</v>
      </c>
    </row>
    <row r="304" spans="2:13" x14ac:dyDescent="0.3">
      <c r="B304" t="s">
        <v>416</v>
      </c>
      <c r="C304" t="s">
        <v>417</v>
      </c>
      <c r="D304" t="s">
        <v>418</v>
      </c>
      <c r="E304" t="s">
        <v>2787</v>
      </c>
      <c r="F304" t="s">
        <v>20</v>
      </c>
      <c r="G304" t="s">
        <v>18</v>
      </c>
      <c r="H304" s="13"/>
      <c r="I304" s="13"/>
      <c r="J304" s="13"/>
      <c r="K304" s="9"/>
      <c r="L304" t="s">
        <v>24</v>
      </c>
      <c r="M304" t="s">
        <v>403</v>
      </c>
    </row>
    <row r="305" spans="2:13" x14ac:dyDescent="0.3">
      <c r="B305" t="s">
        <v>419</v>
      </c>
      <c r="C305" t="s">
        <v>420</v>
      </c>
      <c r="D305" t="s">
        <v>421</v>
      </c>
      <c r="E305" t="s">
        <v>2787</v>
      </c>
      <c r="F305" t="s">
        <v>16</v>
      </c>
      <c r="G305" t="s">
        <v>17</v>
      </c>
      <c r="H305" s="252"/>
      <c r="I305" s="252"/>
      <c r="J305" s="252"/>
      <c r="K305" s="251"/>
      <c r="L305" t="s">
        <v>74</v>
      </c>
      <c r="M305" t="s">
        <v>403</v>
      </c>
    </row>
    <row r="306" spans="2:13" x14ac:dyDescent="0.3">
      <c r="B306" t="s">
        <v>422</v>
      </c>
      <c r="C306" t="s">
        <v>423</v>
      </c>
      <c r="D306" t="s">
        <v>424</v>
      </c>
      <c r="E306" t="s">
        <v>2787</v>
      </c>
      <c r="F306" t="s">
        <v>16</v>
      </c>
      <c r="G306" t="s">
        <v>17</v>
      </c>
      <c r="H306" s="252"/>
      <c r="I306" s="252"/>
      <c r="J306" s="252"/>
      <c r="K306" s="251"/>
      <c r="L306" t="s">
        <v>74</v>
      </c>
      <c r="M306" t="s">
        <v>403</v>
      </c>
    </row>
    <row r="307" spans="2:13" x14ac:dyDescent="0.3">
      <c r="B307" t="s">
        <v>425</v>
      </c>
      <c r="C307" t="s">
        <v>405</v>
      </c>
      <c r="D307" t="s">
        <v>426</v>
      </c>
      <c r="E307" t="s">
        <v>2787</v>
      </c>
      <c r="F307" t="s">
        <v>16</v>
      </c>
      <c r="G307" t="s">
        <v>17</v>
      </c>
      <c r="H307" s="252"/>
      <c r="I307" s="252"/>
      <c r="J307" s="252"/>
      <c r="K307" s="251"/>
      <c r="L307" t="s">
        <v>74</v>
      </c>
      <c r="M307" t="s">
        <v>403</v>
      </c>
    </row>
    <row r="308" spans="2:13" x14ac:dyDescent="0.3">
      <c r="B308" t="s">
        <v>427</v>
      </c>
      <c r="C308" t="s">
        <v>428</v>
      </c>
      <c r="D308" t="s">
        <v>429</v>
      </c>
      <c r="E308" t="s">
        <v>2787</v>
      </c>
      <c r="F308" t="s">
        <v>16</v>
      </c>
      <c r="G308" t="s">
        <v>17</v>
      </c>
      <c r="H308" s="252"/>
      <c r="I308" s="252"/>
      <c r="J308" s="252"/>
      <c r="K308" s="251"/>
      <c r="L308" t="s">
        <v>430</v>
      </c>
      <c r="M308" t="s">
        <v>403</v>
      </c>
    </row>
    <row r="309" spans="2:13" x14ac:dyDescent="0.3">
      <c r="B309" t="s">
        <v>431</v>
      </c>
      <c r="C309" t="s">
        <v>432</v>
      </c>
      <c r="D309" t="s">
        <v>433</v>
      </c>
      <c r="E309" t="s">
        <v>2787</v>
      </c>
      <c r="F309" t="s">
        <v>16</v>
      </c>
      <c r="G309" t="s">
        <v>17</v>
      </c>
      <c r="H309" s="252"/>
      <c r="I309" s="252"/>
      <c r="J309" s="252"/>
      <c r="K309" s="251"/>
      <c r="L309" t="s">
        <v>74</v>
      </c>
      <c r="M309" t="s">
        <v>403</v>
      </c>
    </row>
    <row r="310" spans="2:13" x14ac:dyDescent="0.3">
      <c r="B310" t="s">
        <v>434</v>
      </c>
      <c r="C310" t="s">
        <v>435</v>
      </c>
      <c r="D310" t="s">
        <v>436</v>
      </c>
      <c r="E310" t="s">
        <v>2787</v>
      </c>
      <c r="F310" t="s">
        <v>16</v>
      </c>
      <c r="G310" t="s">
        <v>18</v>
      </c>
      <c r="H310" s="252"/>
      <c r="I310" s="252"/>
      <c r="J310" s="252"/>
      <c r="K310" s="251"/>
      <c r="L310" t="s">
        <v>74</v>
      </c>
      <c r="M310" t="s">
        <v>403</v>
      </c>
    </row>
    <row r="311" spans="2:13" x14ac:dyDescent="0.3">
      <c r="B311" t="s">
        <v>325</v>
      </c>
      <c r="C311" t="s">
        <v>326</v>
      </c>
      <c r="D311" t="s">
        <v>327</v>
      </c>
      <c r="E311" t="s">
        <v>2787</v>
      </c>
      <c r="F311" t="s">
        <v>20</v>
      </c>
      <c r="G311" t="s">
        <v>17</v>
      </c>
      <c r="H311" s="13"/>
      <c r="I311" s="13"/>
      <c r="J311" s="13"/>
      <c r="K311" s="9"/>
      <c r="L311" t="s">
        <v>23</v>
      </c>
      <c r="M311" t="s">
        <v>328</v>
      </c>
    </row>
    <row r="312" spans="2:13" x14ac:dyDescent="0.3">
      <c r="B312" t="s">
        <v>329</v>
      </c>
      <c r="C312" t="s">
        <v>2666</v>
      </c>
      <c r="D312" t="s">
        <v>2667</v>
      </c>
      <c r="E312" t="s">
        <v>2787</v>
      </c>
      <c r="F312" t="s">
        <v>20</v>
      </c>
      <c r="G312" t="s">
        <v>17</v>
      </c>
      <c r="H312" s="252"/>
      <c r="I312" s="252"/>
      <c r="J312" s="252"/>
      <c r="K312" s="251"/>
      <c r="L312" t="s">
        <v>23</v>
      </c>
      <c r="M312" t="s">
        <v>328</v>
      </c>
    </row>
    <row r="313" spans="2:13" x14ac:dyDescent="0.3">
      <c r="B313" t="s">
        <v>330</v>
      </c>
      <c r="C313" t="s">
        <v>1800</v>
      </c>
      <c r="D313" t="s">
        <v>1801</v>
      </c>
      <c r="E313" t="s">
        <v>2787</v>
      </c>
      <c r="F313" t="s">
        <v>20</v>
      </c>
      <c r="G313" t="s">
        <v>17</v>
      </c>
      <c r="H313" s="252"/>
      <c r="I313" s="252"/>
      <c r="J313" s="252"/>
      <c r="K313" s="251"/>
      <c r="L313" t="s">
        <v>23</v>
      </c>
      <c r="M313" t="s">
        <v>328</v>
      </c>
    </row>
    <row r="314" spans="2:13" x14ac:dyDescent="0.3">
      <c r="B314" t="s">
        <v>331</v>
      </c>
      <c r="C314" t="s">
        <v>2669</v>
      </c>
      <c r="D314" t="s">
        <v>2670</v>
      </c>
      <c r="E314" t="s">
        <v>2787</v>
      </c>
      <c r="F314" t="s">
        <v>20</v>
      </c>
      <c r="G314" t="s">
        <v>17</v>
      </c>
      <c r="H314" s="252"/>
      <c r="I314" s="252"/>
      <c r="J314" s="252"/>
      <c r="K314" s="251"/>
      <c r="L314" t="s">
        <v>23</v>
      </c>
      <c r="M314" t="s">
        <v>328</v>
      </c>
    </row>
    <row r="315" spans="2:13" x14ac:dyDescent="0.3">
      <c r="B315" t="s">
        <v>332</v>
      </c>
      <c r="C315" t="s">
        <v>2671</v>
      </c>
      <c r="D315" t="s">
        <v>2672</v>
      </c>
      <c r="E315" t="s">
        <v>2787</v>
      </c>
      <c r="F315" t="s">
        <v>20</v>
      </c>
      <c r="G315" t="s">
        <v>17</v>
      </c>
      <c r="H315" s="13"/>
      <c r="I315" s="13"/>
      <c r="J315" s="13"/>
      <c r="K315" s="9"/>
      <c r="L315" t="s">
        <v>23</v>
      </c>
      <c r="M315" t="s">
        <v>328</v>
      </c>
    </row>
    <row r="316" spans="2:13" x14ac:dyDescent="0.3">
      <c r="B316" t="s">
        <v>333</v>
      </c>
      <c r="C316" t="s">
        <v>2674</v>
      </c>
      <c r="D316" t="s">
        <v>2675</v>
      </c>
      <c r="E316" t="s">
        <v>2787</v>
      </c>
      <c r="F316" t="s">
        <v>20</v>
      </c>
      <c r="G316" t="s">
        <v>17</v>
      </c>
      <c r="H316" s="13"/>
      <c r="I316" s="13"/>
      <c r="J316" s="13"/>
      <c r="K316" s="9"/>
      <c r="L316" t="s">
        <v>23</v>
      </c>
      <c r="M316" t="s">
        <v>328</v>
      </c>
    </row>
    <row r="317" spans="2:13" x14ac:dyDescent="0.3">
      <c r="B317" t="s">
        <v>334</v>
      </c>
      <c r="C317" t="s">
        <v>335</v>
      </c>
      <c r="D317" t="s">
        <v>336</v>
      </c>
      <c r="E317" t="s">
        <v>2787</v>
      </c>
      <c r="F317" t="s">
        <v>20</v>
      </c>
      <c r="G317" t="s">
        <v>17</v>
      </c>
      <c r="H317" s="252"/>
      <c r="I317" s="252"/>
      <c r="J317" s="252"/>
      <c r="K317" s="251"/>
      <c r="L317" t="s">
        <v>23</v>
      </c>
      <c r="M317" t="s">
        <v>328</v>
      </c>
    </row>
    <row r="318" spans="2:13" x14ac:dyDescent="0.3">
      <c r="B318" t="s">
        <v>337</v>
      </c>
      <c r="C318" t="s">
        <v>2676</v>
      </c>
      <c r="D318" t="s">
        <v>2677</v>
      </c>
      <c r="E318" t="s">
        <v>2787</v>
      </c>
      <c r="F318" t="s">
        <v>20</v>
      </c>
      <c r="G318" t="s">
        <v>17</v>
      </c>
      <c r="H318" s="252"/>
      <c r="I318" s="252"/>
      <c r="J318" s="252"/>
      <c r="K318" s="251"/>
      <c r="L318" t="s">
        <v>23</v>
      </c>
      <c r="M318" t="s">
        <v>328</v>
      </c>
    </row>
    <row r="319" spans="2:13" x14ac:dyDescent="0.3">
      <c r="B319" t="s">
        <v>339</v>
      </c>
      <c r="C319" t="s">
        <v>2678</v>
      </c>
      <c r="D319" t="s">
        <v>2679</v>
      </c>
      <c r="E319" t="s">
        <v>2787</v>
      </c>
      <c r="F319" t="s">
        <v>20</v>
      </c>
      <c r="G319" t="s">
        <v>17</v>
      </c>
      <c r="H319" s="252"/>
      <c r="I319" s="252"/>
      <c r="J319" s="252"/>
      <c r="K319" s="251"/>
      <c r="L319" t="s">
        <v>23</v>
      </c>
      <c r="M319" t="s">
        <v>328</v>
      </c>
    </row>
    <row r="320" spans="2:13" x14ac:dyDescent="0.3">
      <c r="B320" t="s">
        <v>340</v>
      </c>
      <c r="C320" t="s">
        <v>341</v>
      </c>
      <c r="D320" t="s">
        <v>342</v>
      </c>
      <c r="E320" t="s">
        <v>2787</v>
      </c>
      <c r="F320" t="s">
        <v>20</v>
      </c>
      <c r="G320" t="s">
        <v>18</v>
      </c>
      <c r="H320" s="252"/>
      <c r="I320" s="252"/>
      <c r="J320" s="252"/>
      <c r="K320" s="251"/>
      <c r="L320" t="s">
        <v>23</v>
      </c>
      <c r="M320" t="s">
        <v>328</v>
      </c>
    </row>
    <row r="321" spans="2:13" x14ac:dyDescent="0.3">
      <c r="B321" t="s">
        <v>343</v>
      </c>
      <c r="C321" t="s">
        <v>2681</v>
      </c>
      <c r="D321" t="s">
        <v>2682</v>
      </c>
      <c r="E321" t="s">
        <v>2787</v>
      </c>
      <c r="F321" t="s">
        <v>20</v>
      </c>
      <c r="G321" t="s">
        <v>17</v>
      </c>
      <c r="H321" s="252"/>
      <c r="I321" s="252"/>
      <c r="J321" s="252"/>
      <c r="K321" s="251"/>
      <c r="L321" t="s">
        <v>23</v>
      </c>
      <c r="M321" t="s">
        <v>328</v>
      </c>
    </row>
    <row r="322" spans="2:13" x14ac:dyDescent="0.3">
      <c r="B322" t="s">
        <v>346</v>
      </c>
      <c r="C322" t="s">
        <v>2683</v>
      </c>
      <c r="D322" t="s">
        <v>338</v>
      </c>
      <c r="E322" t="s">
        <v>2787</v>
      </c>
      <c r="F322" t="s">
        <v>20</v>
      </c>
      <c r="G322" t="s">
        <v>17</v>
      </c>
      <c r="H322" s="252"/>
      <c r="I322" s="252"/>
      <c r="J322" s="252"/>
      <c r="K322" s="251"/>
      <c r="L322" t="s">
        <v>23</v>
      </c>
      <c r="M322" t="s">
        <v>328</v>
      </c>
    </row>
    <row r="323" spans="2:13" x14ac:dyDescent="0.3">
      <c r="B323" t="s">
        <v>347</v>
      </c>
      <c r="C323" t="s">
        <v>348</v>
      </c>
      <c r="D323" t="s">
        <v>349</v>
      </c>
      <c r="E323" t="s">
        <v>2787</v>
      </c>
      <c r="F323" t="s">
        <v>20</v>
      </c>
      <c r="G323" t="s">
        <v>17</v>
      </c>
      <c r="H323" s="252"/>
      <c r="I323" s="252"/>
      <c r="J323" s="252"/>
      <c r="K323" s="251"/>
      <c r="L323" t="s">
        <v>23</v>
      </c>
      <c r="M323" t="s">
        <v>328</v>
      </c>
    </row>
    <row r="324" spans="2:13" x14ac:dyDescent="0.3">
      <c r="B324" t="s">
        <v>350</v>
      </c>
      <c r="C324" t="s">
        <v>351</v>
      </c>
      <c r="D324" t="s">
        <v>352</v>
      </c>
      <c r="E324" t="s">
        <v>2787</v>
      </c>
      <c r="F324" t="s">
        <v>16</v>
      </c>
      <c r="G324" t="s">
        <v>18</v>
      </c>
      <c r="H324" s="252"/>
      <c r="I324" s="252"/>
      <c r="J324" s="252"/>
      <c r="K324" s="251"/>
      <c r="L324" t="s">
        <v>23</v>
      </c>
      <c r="M324" t="s">
        <v>328</v>
      </c>
    </row>
    <row r="325" spans="2:13" x14ac:dyDescent="0.3">
      <c r="B325" t="s">
        <v>353</v>
      </c>
      <c r="C325" t="s">
        <v>354</v>
      </c>
      <c r="D325" t="s">
        <v>355</v>
      </c>
      <c r="E325" t="s">
        <v>2787</v>
      </c>
      <c r="F325" t="s">
        <v>16</v>
      </c>
      <c r="G325" t="s">
        <v>17</v>
      </c>
      <c r="H325" s="252"/>
      <c r="I325" s="252"/>
      <c r="J325" s="252"/>
      <c r="K325" s="251"/>
      <c r="L325" t="s">
        <v>23</v>
      </c>
      <c r="M325" t="s">
        <v>328</v>
      </c>
    </row>
    <row r="326" spans="2:13" x14ac:dyDescent="0.3">
      <c r="B326" t="s">
        <v>356</v>
      </c>
      <c r="C326" t="s">
        <v>357</v>
      </c>
      <c r="D326" t="s">
        <v>358</v>
      </c>
      <c r="E326" t="s">
        <v>2787</v>
      </c>
      <c r="F326" t="s">
        <v>16</v>
      </c>
      <c r="G326" t="s">
        <v>17</v>
      </c>
      <c r="H326" s="13"/>
      <c r="I326" s="13"/>
      <c r="J326" s="13"/>
      <c r="K326" s="9"/>
      <c r="L326" t="s">
        <v>23</v>
      </c>
      <c r="M326" t="s">
        <v>328</v>
      </c>
    </row>
    <row r="327" spans="2:13" x14ac:dyDescent="0.3">
      <c r="B327" t="s">
        <v>359</v>
      </c>
      <c r="C327" t="s">
        <v>2685</v>
      </c>
      <c r="D327" t="s">
        <v>362</v>
      </c>
      <c r="E327" t="s">
        <v>2787</v>
      </c>
      <c r="F327" t="s">
        <v>16</v>
      </c>
      <c r="G327" t="s">
        <v>17</v>
      </c>
      <c r="H327" s="13"/>
      <c r="I327" s="13"/>
      <c r="J327" s="13"/>
      <c r="K327" s="9"/>
      <c r="L327" t="s">
        <v>23</v>
      </c>
      <c r="M327" t="s">
        <v>328</v>
      </c>
    </row>
    <row r="328" spans="2:13" x14ac:dyDescent="0.3">
      <c r="B328" t="s">
        <v>360</v>
      </c>
      <c r="C328" t="s">
        <v>361</v>
      </c>
      <c r="D328" t="s">
        <v>362</v>
      </c>
      <c r="E328" t="s">
        <v>2787</v>
      </c>
      <c r="F328" t="s">
        <v>16</v>
      </c>
      <c r="G328" t="s">
        <v>17</v>
      </c>
      <c r="H328" s="13"/>
      <c r="I328" s="13"/>
      <c r="J328" s="13"/>
      <c r="K328" s="9"/>
      <c r="L328" t="s">
        <v>23</v>
      </c>
      <c r="M328" t="s">
        <v>328</v>
      </c>
    </row>
    <row r="329" spans="2:13" x14ac:dyDescent="0.3">
      <c r="B329" t="s">
        <v>363</v>
      </c>
      <c r="C329" t="s">
        <v>2686</v>
      </c>
      <c r="D329" t="s">
        <v>2687</v>
      </c>
      <c r="E329" t="s">
        <v>2787</v>
      </c>
      <c r="F329" t="s">
        <v>16</v>
      </c>
      <c r="G329" t="s">
        <v>17</v>
      </c>
      <c r="H329" s="13"/>
      <c r="I329" s="13"/>
      <c r="J329" s="13"/>
      <c r="K329" s="9"/>
      <c r="L329" t="s">
        <v>23</v>
      </c>
      <c r="M329" t="s">
        <v>328</v>
      </c>
    </row>
    <row r="330" spans="2:13" x14ac:dyDescent="0.3">
      <c r="B330" t="s">
        <v>364</v>
      </c>
      <c r="C330" t="s">
        <v>2688</v>
      </c>
      <c r="D330" t="s">
        <v>2689</v>
      </c>
      <c r="E330" t="s">
        <v>2787</v>
      </c>
      <c r="F330" t="s">
        <v>16</v>
      </c>
      <c r="G330" t="s">
        <v>17</v>
      </c>
      <c r="H330" s="252"/>
      <c r="I330" s="252"/>
      <c r="J330" s="252"/>
      <c r="K330" s="251"/>
      <c r="L330" t="s">
        <v>23</v>
      </c>
      <c r="M330" t="s">
        <v>328</v>
      </c>
    </row>
    <row r="331" spans="2:13" x14ac:dyDescent="0.3">
      <c r="B331" t="s">
        <v>365</v>
      </c>
      <c r="C331" t="s">
        <v>344</v>
      </c>
      <c r="D331" t="s">
        <v>345</v>
      </c>
      <c r="E331" t="s">
        <v>2787</v>
      </c>
      <c r="F331" t="s">
        <v>16</v>
      </c>
      <c r="G331" t="s">
        <v>17</v>
      </c>
      <c r="H331" s="252"/>
      <c r="I331" s="252"/>
      <c r="J331" s="252"/>
      <c r="K331" s="251"/>
      <c r="L331" t="s">
        <v>23</v>
      </c>
      <c r="M331" t="s">
        <v>328</v>
      </c>
    </row>
    <row r="332" spans="2:13" x14ac:dyDescent="0.3">
      <c r="B332" t="s">
        <v>366</v>
      </c>
      <c r="C332" t="s">
        <v>367</v>
      </c>
      <c r="D332" t="s">
        <v>368</v>
      </c>
      <c r="E332" t="s">
        <v>2787</v>
      </c>
      <c r="F332" t="s">
        <v>16</v>
      </c>
      <c r="G332" t="s">
        <v>18</v>
      </c>
      <c r="H332" s="252"/>
      <c r="I332" s="252"/>
      <c r="J332" s="252"/>
      <c r="K332" s="251"/>
      <c r="L332" t="s">
        <v>23</v>
      </c>
      <c r="M332" t="s">
        <v>328</v>
      </c>
    </row>
    <row r="333" spans="2:13" x14ac:dyDescent="0.3">
      <c r="B333" t="s">
        <v>369</v>
      </c>
      <c r="C333" t="s">
        <v>341</v>
      </c>
      <c r="D333" t="s">
        <v>342</v>
      </c>
      <c r="E333" t="s">
        <v>2787</v>
      </c>
      <c r="F333" t="s">
        <v>16</v>
      </c>
      <c r="G333" t="s">
        <v>17</v>
      </c>
      <c r="H333" s="252"/>
      <c r="I333" s="252"/>
      <c r="J333" s="252"/>
      <c r="K333" s="251"/>
      <c r="L333" t="s">
        <v>23</v>
      </c>
      <c r="M333" t="s">
        <v>328</v>
      </c>
    </row>
    <row r="334" spans="2:13" x14ac:dyDescent="0.3">
      <c r="B334" t="s">
        <v>879</v>
      </c>
      <c r="C334" t="s">
        <v>880</v>
      </c>
      <c r="D334" t="s">
        <v>881</v>
      </c>
      <c r="E334" t="s">
        <v>2787</v>
      </c>
      <c r="F334" t="s">
        <v>20</v>
      </c>
      <c r="G334" t="s">
        <v>17</v>
      </c>
      <c r="H334" s="252"/>
      <c r="I334" s="252"/>
      <c r="J334" s="252"/>
      <c r="K334" s="251"/>
      <c r="L334" t="s">
        <v>24</v>
      </c>
      <c r="M334" t="s">
        <v>882</v>
      </c>
    </row>
    <row r="335" spans="2:13" x14ac:dyDescent="0.3">
      <c r="B335" t="s">
        <v>883</v>
      </c>
      <c r="C335" t="s">
        <v>884</v>
      </c>
      <c r="D335" t="s">
        <v>885</v>
      </c>
      <c r="E335" t="s">
        <v>2787</v>
      </c>
      <c r="F335" t="s">
        <v>20</v>
      </c>
      <c r="G335" t="s">
        <v>17</v>
      </c>
      <c r="H335" s="252"/>
      <c r="I335" s="252"/>
      <c r="J335" s="252"/>
      <c r="K335" s="251"/>
      <c r="L335" t="s">
        <v>21</v>
      </c>
      <c r="M335" t="s">
        <v>882</v>
      </c>
    </row>
    <row r="336" spans="2:13" x14ac:dyDescent="0.3">
      <c r="B336" t="s">
        <v>886</v>
      </c>
      <c r="C336" t="s">
        <v>887</v>
      </c>
      <c r="D336" t="s">
        <v>888</v>
      </c>
      <c r="E336" t="s">
        <v>2787</v>
      </c>
      <c r="F336" t="s">
        <v>20</v>
      </c>
      <c r="G336" t="s">
        <v>17</v>
      </c>
      <c r="H336" s="252"/>
      <c r="I336" s="252"/>
      <c r="J336" s="252"/>
      <c r="K336" s="251"/>
      <c r="L336" t="s">
        <v>21</v>
      </c>
      <c r="M336" t="s">
        <v>882</v>
      </c>
    </row>
    <row r="337" spans="2:13" x14ac:dyDescent="0.3">
      <c r="B337" t="s">
        <v>889</v>
      </c>
      <c r="C337" t="s">
        <v>890</v>
      </c>
      <c r="D337" t="s">
        <v>891</v>
      </c>
      <c r="E337" t="s">
        <v>2787</v>
      </c>
      <c r="F337" t="s">
        <v>20</v>
      </c>
      <c r="G337" t="s">
        <v>17</v>
      </c>
      <c r="H337" s="252"/>
      <c r="I337" s="252"/>
      <c r="J337" s="252"/>
      <c r="K337" s="251"/>
      <c r="L337" t="s">
        <v>74</v>
      </c>
      <c r="M337" t="s">
        <v>882</v>
      </c>
    </row>
    <row r="338" spans="2:13" x14ac:dyDescent="0.3">
      <c r="B338" t="s">
        <v>892</v>
      </c>
      <c r="C338" t="s">
        <v>893</v>
      </c>
      <c r="D338" t="s">
        <v>894</v>
      </c>
      <c r="E338" t="s">
        <v>2787</v>
      </c>
      <c r="F338" t="s">
        <v>20</v>
      </c>
      <c r="G338" t="s">
        <v>17</v>
      </c>
      <c r="H338" s="252"/>
      <c r="I338" s="252"/>
      <c r="J338" s="252"/>
      <c r="K338" s="251"/>
      <c r="L338" t="s">
        <v>74</v>
      </c>
      <c r="M338" t="s">
        <v>882</v>
      </c>
    </row>
    <row r="339" spans="2:13" x14ac:dyDescent="0.3">
      <c r="B339" t="s">
        <v>895</v>
      </c>
      <c r="C339" t="s">
        <v>896</v>
      </c>
      <c r="D339" t="s">
        <v>897</v>
      </c>
      <c r="E339" t="s">
        <v>2787</v>
      </c>
      <c r="F339" t="s">
        <v>20</v>
      </c>
      <c r="G339" t="s">
        <v>17</v>
      </c>
      <c r="H339" s="252"/>
      <c r="I339" s="252"/>
      <c r="J339" s="252"/>
      <c r="K339" s="251"/>
      <c r="L339" t="s">
        <v>74</v>
      </c>
      <c r="M339" t="s">
        <v>882</v>
      </c>
    </row>
    <row r="340" spans="2:13" x14ac:dyDescent="0.3">
      <c r="B340" t="s">
        <v>898</v>
      </c>
      <c r="C340" t="s">
        <v>899</v>
      </c>
      <c r="D340" t="s">
        <v>894</v>
      </c>
      <c r="E340" t="s">
        <v>2787</v>
      </c>
      <c r="F340" t="s">
        <v>20</v>
      </c>
      <c r="G340" t="s">
        <v>17</v>
      </c>
      <c r="H340" s="252"/>
      <c r="I340" s="252"/>
      <c r="J340" s="252"/>
      <c r="K340" s="251"/>
      <c r="L340" t="s">
        <v>21</v>
      </c>
      <c r="M340" t="s">
        <v>882</v>
      </c>
    </row>
    <row r="341" spans="2:13" x14ac:dyDescent="0.3">
      <c r="B341" t="s">
        <v>900</v>
      </c>
      <c r="C341" t="s">
        <v>901</v>
      </c>
      <c r="D341" t="s">
        <v>897</v>
      </c>
      <c r="E341" t="s">
        <v>2787</v>
      </c>
      <c r="F341" t="s">
        <v>20</v>
      </c>
      <c r="G341" t="s">
        <v>17</v>
      </c>
      <c r="H341" s="252"/>
      <c r="I341" s="252"/>
      <c r="J341" s="252"/>
      <c r="K341" s="251"/>
      <c r="L341" t="s">
        <v>74</v>
      </c>
      <c r="M341" t="s">
        <v>882</v>
      </c>
    </row>
    <row r="342" spans="2:13" x14ac:dyDescent="0.3">
      <c r="B342" t="s">
        <v>902</v>
      </c>
      <c r="C342" t="s">
        <v>903</v>
      </c>
      <c r="D342" t="s">
        <v>904</v>
      </c>
      <c r="E342" t="s">
        <v>2787</v>
      </c>
      <c r="F342" t="s">
        <v>20</v>
      </c>
      <c r="G342" t="s">
        <v>18</v>
      </c>
      <c r="H342" s="252"/>
      <c r="I342" s="252"/>
      <c r="J342" s="252"/>
      <c r="K342" s="251"/>
      <c r="L342" t="s">
        <v>74</v>
      </c>
      <c r="M342" t="s">
        <v>882</v>
      </c>
    </row>
    <row r="343" spans="2:13" x14ac:dyDescent="0.3">
      <c r="B343" t="s">
        <v>905</v>
      </c>
      <c r="C343" t="s">
        <v>906</v>
      </c>
      <c r="D343" t="s">
        <v>907</v>
      </c>
      <c r="E343" t="s">
        <v>2787</v>
      </c>
      <c r="F343" t="s">
        <v>20</v>
      </c>
      <c r="G343" t="s">
        <v>17</v>
      </c>
      <c r="H343" s="252"/>
      <c r="I343" s="252"/>
      <c r="J343" s="252"/>
      <c r="K343" s="251"/>
      <c r="L343" t="s">
        <v>21</v>
      </c>
      <c r="M343" t="s">
        <v>882</v>
      </c>
    </row>
    <row r="344" spans="2:13" x14ac:dyDescent="0.3">
      <c r="B344" t="s">
        <v>908</v>
      </c>
      <c r="C344" t="s">
        <v>909</v>
      </c>
      <c r="D344" t="s">
        <v>910</v>
      </c>
      <c r="E344" t="s">
        <v>2787</v>
      </c>
      <c r="F344" t="s">
        <v>20</v>
      </c>
      <c r="G344" t="s">
        <v>18</v>
      </c>
      <c r="H344" s="252"/>
      <c r="I344" s="252"/>
      <c r="J344" s="252"/>
      <c r="K344" s="251"/>
      <c r="L344" t="s">
        <v>74</v>
      </c>
      <c r="M344" t="s">
        <v>882</v>
      </c>
    </row>
    <row r="345" spans="2:13" x14ac:dyDescent="0.3">
      <c r="B345" t="s">
        <v>911</v>
      </c>
      <c r="C345" t="s">
        <v>912</v>
      </c>
      <c r="D345" t="s">
        <v>913</v>
      </c>
      <c r="E345" t="s">
        <v>2787</v>
      </c>
      <c r="F345" t="s">
        <v>20</v>
      </c>
      <c r="G345" t="s">
        <v>17</v>
      </c>
      <c r="H345" s="252"/>
      <c r="I345" s="252"/>
      <c r="J345" s="252"/>
      <c r="K345" s="251"/>
      <c r="L345" t="s">
        <v>25</v>
      </c>
      <c r="M345" t="s">
        <v>882</v>
      </c>
    </row>
    <row r="346" spans="2:13" x14ac:dyDescent="0.3">
      <c r="B346" t="s">
        <v>914</v>
      </c>
      <c r="C346" t="s">
        <v>915</v>
      </c>
      <c r="D346" t="s">
        <v>916</v>
      </c>
      <c r="E346" t="s">
        <v>2787</v>
      </c>
      <c r="F346" t="s">
        <v>20</v>
      </c>
      <c r="G346" t="s">
        <v>18</v>
      </c>
      <c r="H346" s="252"/>
      <c r="I346" s="252"/>
      <c r="J346" s="252"/>
      <c r="K346" s="251"/>
      <c r="L346" t="s">
        <v>21</v>
      </c>
      <c r="M346" t="s">
        <v>882</v>
      </c>
    </row>
    <row r="347" spans="2:13" x14ac:dyDescent="0.3">
      <c r="B347" t="s">
        <v>917</v>
      </c>
      <c r="C347" t="s">
        <v>918</v>
      </c>
      <c r="D347" t="s">
        <v>919</v>
      </c>
      <c r="E347" t="s">
        <v>2787</v>
      </c>
      <c r="F347" t="s">
        <v>20</v>
      </c>
      <c r="G347" t="s">
        <v>17</v>
      </c>
      <c r="H347" s="252"/>
      <c r="I347" s="252"/>
      <c r="J347" s="252"/>
      <c r="K347" s="251"/>
      <c r="L347" t="s">
        <v>21</v>
      </c>
      <c r="M347" t="s">
        <v>882</v>
      </c>
    </row>
    <row r="348" spans="2:13" x14ac:dyDescent="0.3">
      <c r="B348" t="s">
        <v>920</v>
      </c>
      <c r="C348" t="s">
        <v>921</v>
      </c>
      <c r="D348" t="s">
        <v>922</v>
      </c>
      <c r="E348" t="s">
        <v>2787</v>
      </c>
      <c r="F348" t="s">
        <v>16</v>
      </c>
      <c r="G348" t="s">
        <v>18</v>
      </c>
      <c r="H348" s="252"/>
      <c r="I348" s="252"/>
      <c r="J348" s="252"/>
      <c r="K348" s="251"/>
      <c r="L348" t="s">
        <v>21</v>
      </c>
      <c r="M348" t="s">
        <v>882</v>
      </c>
    </row>
    <row r="349" spans="2:13" x14ac:dyDescent="0.3">
      <c r="B349" t="s">
        <v>923</v>
      </c>
      <c r="C349" t="s">
        <v>924</v>
      </c>
      <c r="D349" t="s">
        <v>925</v>
      </c>
      <c r="E349" t="s">
        <v>2787</v>
      </c>
      <c r="F349" t="s">
        <v>16</v>
      </c>
      <c r="G349" t="s">
        <v>17</v>
      </c>
      <c r="H349" s="252"/>
      <c r="I349" s="252"/>
      <c r="J349" s="252"/>
      <c r="K349" s="251"/>
      <c r="L349" t="s">
        <v>21</v>
      </c>
      <c r="M349" t="s">
        <v>882</v>
      </c>
    </row>
    <row r="350" spans="2:13" x14ac:dyDescent="0.3">
      <c r="B350" t="s">
        <v>926</v>
      </c>
      <c r="C350" t="s">
        <v>927</v>
      </c>
      <c r="D350" t="s">
        <v>928</v>
      </c>
      <c r="E350" t="s">
        <v>2787</v>
      </c>
      <c r="F350" t="s">
        <v>16</v>
      </c>
      <c r="G350" t="s">
        <v>17</v>
      </c>
      <c r="H350" s="252"/>
      <c r="I350" s="252"/>
      <c r="J350" s="252"/>
      <c r="K350" s="251"/>
      <c r="L350" t="s">
        <v>21</v>
      </c>
      <c r="M350" t="s">
        <v>882</v>
      </c>
    </row>
    <row r="351" spans="2:13" x14ac:dyDescent="0.3">
      <c r="B351" t="s">
        <v>929</v>
      </c>
      <c r="C351" t="s">
        <v>930</v>
      </c>
      <c r="D351" t="s">
        <v>931</v>
      </c>
      <c r="E351" t="s">
        <v>2787</v>
      </c>
      <c r="F351" t="s">
        <v>16</v>
      </c>
      <c r="G351" t="s">
        <v>17</v>
      </c>
      <c r="H351" s="252"/>
      <c r="I351" s="252"/>
      <c r="J351" s="252"/>
      <c r="K351" s="251"/>
      <c r="L351" t="s">
        <v>21</v>
      </c>
      <c r="M351" t="s">
        <v>882</v>
      </c>
    </row>
    <row r="352" spans="2:13" x14ac:dyDescent="0.3">
      <c r="B352" t="s">
        <v>84</v>
      </c>
      <c r="C352" t="s">
        <v>85</v>
      </c>
      <c r="D352" t="s">
        <v>86</v>
      </c>
      <c r="E352" t="s">
        <v>2787</v>
      </c>
      <c r="F352" t="s">
        <v>16</v>
      </c>
      <c r="G352" t="s">
        <v>17</v>
      </c>
      <c r="H352" s="252"/>
      <c r="I352" s="252"/>
      <c r="J352" s="252"/>
      <c r="K352" s="251"/>
      <c r="L352" t="s">
        <v>88</v>
      </c>
      <c r="M352" t="s">
        <v>87</v>
      </c>
    </row>
    <row r="353" spans="2:13" x14ac:dyDescent="0.3">
      <c r="B353" t="s">
        <v>149</v>
      </c>
      <c r="C353" t="s">
        <v>150</v>
      </c>
      <c r="D353" t="s">
        <v>151</v>
      </c>
      <c r="E353" t="s">
        <v>2787</v>
      </c>
      <c r="F353" t="s">
        <v>16</v>
      </c>
      <c r="G353" t="s">
        <v>17</v>
      </c>
      <c r="H353" s="252"/>
      <c r="I353" s="252"/>
      <c r="J353" s="252"/>
      <c r="K353" s="251"/>
      <c r="L353" t="s">
        <v>88</v>
      </c>
      <c r="M353" t="s">
        <v>87</v>
      </c>
    </row>
    <row r="354" spans="2:13" x14ac:dyDescent="0.3">
      <c r="B354" t="s">
        <v>153</v>
      </c>
      <c r="C354" t="s">
        <v>154</v>
      </c>
      <c r="D354" t="s">
        <v>155</v>
      </c>
      <c r="E354" t="s">
        <v>2787</v>
      </c>
      <c r="F354" t="s">
        <v>16</v>
      </c>
      <c r="G354" t="s">
        <v>18</v>
      </c>
      <c r="H354" s="252"/>
      <c r="I354" s="252"/>
      <c r="J354" s="252"/>
      <c r="K354" s="251"/>
      <c r="L354" t="s">
        <v>88</v>
      </c>
      <c r="M354" t="s">
        <v>87</v>
      </c>
    </row>
    <row r="355" spans="2:13" x14ac:dyDescent="0.3">
      <c r="B355" t="s">
        <v>292</v>
      </c>
      <c r="C355" t="s">
        <v>293</v>
      </c>
      <c r="D355" t="s">
        <v>294</v>
      </c>
      <c r="E355" t="s">
        <v>2787</v>
      </c>
      <c r="F355" t="s">
        <v>16</v>
      </c>
      <c r="G355" t="s">
        <v>17</v>
      </c>
      <c r="H355" s="252"/>
      <c r="I355" s="252"/>
      <c r="J355" s="252"/>
      <c r="K355" s="251"/>
      <c r="L355" t="s">
        <v>88</v>
      </c>
      <c r="M355" t="s">
        <v>87</v>
      </c>
    </row>
    <row r="356" spans="2:13" x14ac:dyDescent="0.3">
      <c r="B356" t="s">
        <v>295</v>
      </c>
      <c r="C356" t="s">
        <v>296</v>
      </c>
      <c r="D356" t="s">
        <v>297</v>
      </c>
      <c r="E356" t="s">
        <v>2790</v>
      </c>
      <c r="F356" t="s">
        <v>16</v>
      </c>
      <c r="G356" t="s">
        <v>17</v>
      </c>
      <c r="H356" s="252"/>
      <c r="I356" s="252"/>
      <c r="J356" s="252"/>
      <c r="K356" s="251"/>
      <c r="L356" t="s">
        <v>88</v>
      </c>
      <c r="M356" t="s">
        <v>87</v>
      </c>
    </row>
    <row r="357" spans="2:13" x14ac:dyDescent="0.3">
      <c r="B357" t="s">
        <v>477</v>
      </c>
      <c r="C357" t="s">
        <v>478</v>
      </c>
      <c r="D357" t="s">
        <v>479</v>
      </c>
      <c r="E357" t="s">
        <v>2787</v>
      </c>
      <c r="F357" t="s">
        <v>16</v>
      </c>
      <c r="G357" t="s">
        <v>17</v>
      </c>
      <c r="H357" s="13"/>
      <c r="I357" s="13"/>
      <c r="J357" s="13"/>
      <c r="K357" s="9"/>
      <c r="L357" t="s">
        <v>24</v>
      </c>
      <c r="M357" t="s">
        <v>87</v>
      </c>
    </row>
    <row r="358" spans="2:13" x14ac:dyDescent="0.3">
      <c r="B358" t="s">
        <v>480</v>
      </c>
      <c r="C358" t="s">
        <v>481</v>
      </c>
      <c r="D358" t="s">
        <v>482</v>
      </c>
      <c r="E358" t="s">
        <v>2787</v>
      </c>
      <c r="F358" t="s">
        <v>20</v>
      </c>
      <c r="G358" t="s">
        <v>18</v>
      </c>
      <c r="H358" s="13"/>
      <c r="I358" s="13"/>
      <c r="J358" s="13"/>
      <c r="K358" s="9"/>
      <c r="L358" t="s">
        <v>88</v>
      </c>
      <c r="M358" t="s">
        <v>87</v>
      </c>
    </row>
    <row r="359" spans="2:13" x14ac:dyDescent="0.3">
      <c r="B359" t="s">
        <v>483</v>
      </c>
      <c r="C359" t="s">
        <v>484</v>
      </c>
      <c r="D359" t="s">
        <v>485</v>
      </c>
      <c r="E359" t="s">
        <v>2787</v>
      </c>
      <c r="F359" t="s">
        <v>20</v>
      </c>
      <c r="G359" t="s">
        <v>18</v>
      </c>
      <c r="H359" s="13"/>
      <c r="I359" s="13"/>
      <c r="J359" s="13"/>
      <c r="K359" s="9"/>
      <c r="L359" t="s">
        <v>88</v>
      </c>
      <c r="M359" t="s">
        <v>87</v>
      </c>
    </row>
    <row r="360" spans="2:13" x14ac:dyDescent="0.3">
      <c r="B360" t="s">
        <v>486</v>
      </c>
      <c r="C360" t="s">
        <v>487</v>
      </c>
      <c r="D360" t="s">
        <v>488</v>
      </c>
      <c r="E360" t="s">
        <v>2787</v>
      </c>
      <c r="F360" t="s">
        <v>20</v>
      </c>
      <c r="G360" t="s">
        <v>18</v>
      </c>
      <c r="H360" s="252"/>
      <c r="I360" s="252"/>
      <c r="J360" s="252"/>
      <c r="K360" s="251"/>
      <c r="L360" t="s">
        <v>88</v>
      </c>
      <c r="M360" t="s">
        <v>87</v>
      </c>
    </row>
    <row r="361" spans="2:13" x14ac:dyDescent="0.3">
      <c r="B361" t="s">
        <v>489</v>
      </c>
      <c r="C361" t="s">
        <v>490</v>
      </c>
      <c r="D361" t="s">
        <v>491</v>
      </c>
      <c r="E361" t="s">
        <v>2787</v>
      </c>
      <c r="F361" t="s">
        <v>20</v>
      </c>
      <c r="G361" t="s">
        <v>18</v>
      </c>
      <c r="H361" s="252"/>
      <c r="I361" s="252"/>
      <c r="J361" s="252"/>
      <c r="K361" s="251"/>
      <c r="L361" t="s">
        <v>88</v>
      </c>
      <c r="M361" t="s">
        <v>87</v>
      </c>
    </row>
    <row r="362" spans="2:13" x14ac:dyDescent="0.3">
      <c r="B362" t="s">
        <v>492</v>
      </c>
      <c r="C362" t="s">
        <v>493</v>
      </c>
      <c r="D362" t="s">
        <v>494</v>
      </c>
      <c r="E362" t="s">
        <v>2787</v>
      </c>
      <c r="F362" t="s">
        <v>20</v>
      </c>
      <c r="G362" t="s">
        <v>18</v>
      </c>
      <c r="H362" s="252"/>
      <c r="I362" s="252"/>
      <c r="J362" s="252"/>
      <c r="K362" s="251"/>
      <c r="L362" t="s">
        <v>88</v>
      </c>
      <c r="M362" t="s">
        <v>87</v>
      </c>
    </row>
    <row r="363" spans="2:13" x14ac:dyDescent="0.3">
      <c r="B363" t="s">
        <v>495</v>
      </c>
      <c r="C363" t="s">
        <v>496</v>
      </c>
      <c r="D363" t="s">
        <v>497</v>
      </c>
      <c r="E363" t="s">
        <v>2787</v>
      </c>
      <c r="F363" t="s">
        <v>20</v>
      </c>
      <c r="G363" t="s">
        <v>18</v>
      </c>
      <c r="H363" s="252"/>
      <c r="I363" s="252"/>
      <c r="J363" s="252"/>
      <c r="K363" s="251"/>
      <c r="L363" t="s">
        <v>88</v>
      </c>
      <c r="M363" t="s">
        <v>87</v>
      </c>
    </row>
    <row r="364" spans="2:13" x14ac:dyDescent="0.3">
      <c r="B364" t="s">
        <v>498</v>
      </c>
      <c r="C364" t="s">
        <v>499</v>
      </c>
      <c r="D364" t="s">
        <v>500</v>
      </c>
      <c r="E364" t="s">
        <v>2787</v>
      </c>
      <c r="F364" t="s">
        <v>20</v>
      </c>
      <c r="G364" t="s">
        <v>18</v>
      </c>
      <c r="H364" s="252"/>
      <c r="I364" s="252"/>
      <c r="J364" s="252"/>
      <c r="K364" s="251"/>
      <c r="L364" t="s">
        <v>88</v>
      </c>
      <c r="M364" t="s">
        <v>87</v>
      </c>
    </row>
    <row r="365" spans="2:13" x14ac:dyDescent="0.3">
      <c r="B365" t="s">
        <v>501</v>
      </c>
      <c r="C365" t="s">
        <v>502</v>
      </c>
      <c r="D365" t="s">
        <v>503</v>
      </c>
      <c r="E365" t="s">
        <v>2787</v>
      </c>
      <c r="F365" t="s">
        <v>20</v>
      </c>
      <c r="G365" t="s">
        <v>18</v>
      </c>
      <c r="H365" s="252"/>
      <c r="I365" s="252"/>
      <c r="J365" s="252"/>
      <c r="K365" s="251"/>
      <c r="L365" t="s">
        <v>88</v>
      </c>
      <c r="M365" t="s">
        <v>87</v>
      </c>
    </row>
    <row r="366" spans="2:13" x14ac:dyDescent="0.3">
      <c r="B366" t="s">
        <v>504</v>
      </c>
      <c r="C366" t="s">
        <v>505</v>
      </c>
      <c r="D366" t="s">
        <v>506</v>
      </c>
      <c r="E366" t="s">
        <v>2787</v>
      </c>
      <c r="F366" t="s">
        <v>20</v>
      </c>
      <c r="G366" t="s">
        <v>18</v>
      </c>
      <c r="H366" s="252"/>
      <c r="I366" s="252"/>
      <c r="J366" s="252"/>
      <c r="K366" s="251"/>
      <c r="L366" t="s">
        <v>88</v>
      </c>
      <c r="M366" t="s">
        <v>87</v>
      </c>
    </row>
    <row r="367" spans="2:13" x14ac:dyDescent="0.3">
      <c r="B367" t="s">
        <v>507</v>
      </c>
      <c r="C367" t="s">
        <v>154</v>
      </c>
      <c r="D367" t="s">
        <v>508</v>
      </c>
      <c r="E367" t="s">
        <v>2787</v>
      </c>
      <c r="F367" t="s">
        <v>20</v>
      </c>
      <c r="G367" t="s">
        <v>18</v>
      </c>
      <c r="H367" s="252"/>
      <c r="I367" s="252"/>
      <c r="J367" s="252"/>
      <c r="K367" s="251"/>
      <c r="L367" t="s">
        <v>88</v>
      </c>
      <c r="M367" t="s">
        <v>87</v>
      </c>
    </row>
    <row r="368" spans="2:13" x14ac:dyDescent="0.3">
      <c r="B368" t="s">
        <v>509</v>
      </c>
      <c r="C368" t="s">
        <v>510</v>
      </c>
      <c r="D368" t="s">
        <v>511</v>
      </c>
      <c r="E368" t="s">
        <v>2787</v>
      </c>
      <c r="F368" t="s">
        <v>20</v>
      </c>
      <c r="G368" t="s">
        <v>18</v>
      </c>
      <c r="H368" s="252"/>
      <c r="I368" s="252"/>
      <c r="J368" s="252"/>
      <c r="K368" s="251"/>
      <c r="L368" t="s">
        <v>88</v>
      </c>
      <c r="M368" t="s">
        <v>87</v>
      </c>
    </row>
    <row r="369" spans="2:13" x14ac:dyDescent="0.3">
      <c r="B369" t="s">
        <v>512</v>
      </c>
      <c r="C369" t="s">
        <v>513</v>
      </c>
      <c r="D369" t="s">
        <v>514</v>
      </c>
      <c r="E369" t="s">
        <v>2787</v>
      </c>
      <c r="F369" t="s">
        <v>20</v>
      </c>
      <c r="G369" t="s">
        <v>18</v>
      </c>
      <c r="H369" s="252"/>
      <c r="I369" s="252"/>
      <c r="J369" s="252"/>
      <c r="K369" s="251"/>
      <c r="L369" t="s">
        <v>88</v>
      </c>
      <c r="M369" t="s">
        <v>87</v>
      </c>
    </row>
    <row r="370" spans="2:13" x14ac:dyDescent="0.3">
      <c r="B370" t="s">
        <v>515</v>
      </c>
      <c r="C370" t="s">
        <v>516</v>
      </c>
      <c r="D370" t="s">
        <v>517</v>
      </c>
      <c r="E370" t="s">
        <v>2787</v>
      </c>
      <c r="F370" t="s">
        <v>20</v>
      </c>
      <c r="G370" t="s">
        <v>18</v>
      </c>
      <c r="H370" s="252"/>
      <c r="I370" s="252"/>
      <c r="J370" s="252"/>
      <c r="K370" s="251"/>
      <c r="L370" t="s">
        <v>88</v>
      </c>
      <c r="M370" t="s">
        <v>87</v>
      </c>
    </row>
    <row r="371" spans="2:13" x14ac:dyDescent="0.3">
      <c r="B371" t="s">
        <v>518</v>
      </c>
      <c r="C371" t="s">
        <v>519</v>
      </c>
      <c r="D371" t="s">
        <v>520</v>
      </c>
      <c r="E371" t="s">
        <v>2787</v>
      </c>
      <c r="F371" t="s">
        <v>20</v>
      </c>
      <c r="G371" t="s">
        <v>18</v>
      </c>
      <c r="H371" s="252"/>
      <c r="I371" s="252"/>
      <c r="J371" s="252"/>
      <c r="K371" s="251"/>
      <c r="L371" t="s">
        <v>88</v>
      </c>
      <c r="M371" t="s">
        <v>87</v>
      </c>
    </row>
    <row r="372" spans="2:13" x14ac:dyDescent="0.3">
      <c r="B372" t="s">
        <v>521</v>
      </c>
      <c r="C372" t="s">
        <v>522</v>
      </c>
      <c r="D372" t="s">
        <v>523</v>
      </c>
      <c r="E372" t="s">
        <v>2787</v>
      </c>
      <c r="F372" t="s">
        <v>20</v>
      </c>
      <c r="G372" t="s">
        <v>18</v>
      </c>
      <c r="H372" s="252"/>
      <c r="I372" s="252"/>
      <c r="J372" s="252"/>
      <c r="K372" s="251"/>
      <c r="L372" t="s">
        <v>88</v>
      </c>
      <c r="M372" t="s">
        <v>87</v>
      </c>
    </row>
    <row r="373" spans="2:13" x14ac:dyDescent="0.3">
      <c r="B373" t="s">
        <v>524</v>
      </c>
      <c r="C373" t="s">
        <v>525</v>
      </c>
      <c r="D373" t="s">
        <v>526</v>
      </c>
      <c r="E373" t="s">
        <v>2787</v>
      </c>
      <c r="F373" t="s">
        <v>20</v>
      </c>
      <c r="G373" t="s">
        <v>18</v>
      </c>
      <c r="H373" s="13"/>
      <c r="I373" s="13"/>
      <c r="J373" s="13"/>
      <c r="K373" s="9"/>
      <c r="L373" t="s">
        <v>88</v>
      </c>
      <c r="M373" t="s">
        <v>87</v>
      </c>
    </row>
    <row r="374" spans="2:13" x14ac:dyDescent="0.3">
      <c r="B374" t="s">
        <v>527</v>
      </c>
      <c r="C374" t="s">
        <v>528</v>
      </c>
      <c r="D374" t="s">
        <v>529</v>
      </c>
      <c r="E374" t="s">
        <v>2787</v>
      </c>
      <c r="F374" t="s">
        <v>20</v>
      </c>
      <c r="G374" t="s">
        <v>18</v>
      </c>
      <c r="H374" s="13"/>
      <c r="I374" s="13"/>
      <c r="J374" s="13"/>
      <c r="K374" s="9"/>
      <c r="L374" t="s">
        <v>88</v>
      </c>
      <c r="M374" t="s">
        <v>87</v>
      </c>
    </row>
    <row r="375" spans="2:13" x14ac:dyDescent="0.3">
      <c r="B375" t="s">
        <v>530</v>
      </c>
      <c r="C375" t="s">
        <v>531</v>
      </c>
      <c r="D375" t="s">
        <v>532</v>
      </c>
      <c r="E375" t="s">
        <v>2787</v>
      </c>
      <c r="F375" t="s">
        <v>20</v>
      </c>
      <c r="G375" t="s">
        <v>18</v>
      </c>
      <c r="H375" s="13"/>
      <c r="I375" s="13"/>
      <c r="J375" s="13"/>
      <c r="K375" s="9"/>
      <c r="L375" t="s">
        <v>88</v>
      </c>
      <c r="M375" t="s">
        <v>87</v>
      </c>
    </row>
    <row r="376" spans="2:13" x14ac:dyDescent="0.3">
      <c r="B376" t="s">
        <v>533</v>
      </c>
      <c r="C376" t="s">
        <v>534</v>
      </c>
      <c r="D376" t="s">
        <v>155</v>
      </c>
      <c r="E376" t="s">
        <v>2787</v>
      </c>
      <c r="F376" t="s">
        <v>16</v>
      </c>
      <c r="G376" t="s">
        <v>17</v>
      </c>
      <c r="H376" s="13"/>
      <c r="I376" s="13"/>
      <c r="J376" s="13"/>
      <c r="K376" s="9"/>
      <c r="L376" t="s">
        <v>88</v>
      </c>
      <c r="M376" t="s">
        <v>87</v>
      </c>
    </row>
    <row r="377" spans="2:13" x14ac:dyDescent="0.3">
      <c r="B377" t="s">
        <v>535</v>
      </c>
      <c r="C377" t="s">
        <v>536</v>
      </c>
      <c r="D377" t="s">
        <v>537</v>
      </c>
      <c r="E377" t="s">
        <v>2787</v>
      </c>
      <c r="F377" t="s">
        <v>16</v>
      </c>
      <c r="G377" t="s">
        <v>17</v>
      </c>
      <c r="H377" s="13"/>
      <c r="I377" s="13"/>
      <c r="J377" s="13"/>
      <c r="K377" s="9"/>
      <c r="L377" t="s">
        <v>88</v>
      </c>
      <c r="M377" t="s">
        <v>87</v>
      </c>
    </row>
    <row r="378" spans="2:13" x14ac:dyDescent="0.3">
      <c r="B378" t="s">
        <v>538</v>
      </c>
      <c r="C378" t="s">
        <v>539</v>
      </c>
      <c r="D378" t="s">
        <v>540</v>
      </c>
      <c r="E378" t="s">
        <v>2787</v>
      </c>
      <c r="F378" t="s">
        <v>16</v>
      </c>
      <c r="G378" t="s">
        <v>17</v>
      </c>
      <c r="H378" s="13"/>
      <c r="I378" s="13"/>
      <c r="J378" s="13"/>
      <c r="K378" s="9"/>
      <c r="L378" t="s">
        <v>88</v>
      </c>
      <c r="M378" t="s">
        <v>87</v>
      </c>
    </row>
    <row r="379" spans="2:13" x14ac:dyDescent="0.3">
      <c r="B379" t="s">
        <v>957</v>
      </c>
      <c r="C379" t="s">
        <v>958</v>
      </c>
      <c r="D379" t="s">
        <v>959</v>
      </c>
      <c r="E379" t="s">
        <v>2787</v>
      </c>
      <c r="F379" t="s">
        <v>16</v>
      </c>
      <c r="G379" t="s">
        <v>17</v>
      </c>
      <c r="H379" s="13"/>
      <c r="I379" s="13"/>
      <c r="J379" s="13"/>
      <c r="K379" s="9"/>
      <c r="L379" t="s">
        <v>88</v>
      </c>
      <c r="M379" t="s">
        <v>87</v>
      </c>
    </row>
    <row r="380" spans="2:13" x14ac:dyDescent="0.3">
      <c r="B380" t="s">
        <v>972</v>
      </c>
      <c r="C380" t="s">
        <v>973</v>
      </c>
      <c r="D380" t="s">
        <v>974</v>
      </c>
      <c r="E380" t="s">
        <v>2787</v>
      </c>
      <c r="F380" t="s">
        <v>20</v>
      </c>
      <c r="G380" t="s">
        <v>18</v>
      </c>
      <c r="H380" s="252"/>
      <c r="I380" s="252"/>
      <c r="J380" s="252"/>
      <c r="K380" s="251"/>
      <c r="M380" t="s">
        <v>975</v>
      </c>
    </row>
    <row r="381" spans="2:13" x14ac:dyDescent="0.3">
      <c r="B381" t="s">
        <v>976</v>
      </c>
      <c r="C381" t="s">
        <v>977</v>
      </c>
      <c r="D381" t="s">
        <v>978</v>
      </c>
      <c r="E381" t="s">
        <v>2787</v>
      </c>
      <c r="F381" t="s">
        <v>20</v>
      </c>
      <c r="G381" t="s">
        <v>18</v>
      </c>
      <c r="H381" s="252"/>
      <c r="I381" s="252"/>
      <c r="J381" s="252"/>
      <c r="K381" s="251"/>
      <c r="M381" t="s">
        <v>975</v>
      </c>
    </row>
    <row r="382" spans="2:13" x14ac:dyDescent="0.3">
      <c r="B382" t="s">
        <v>979</v>
      </c>
      <c r="C382" t="s">
        <v>980</v>
      </c>
      <c r="D382" t="s">
        <v>981</v>
      </c>
      <c r="E382" t="s">
        <v>2787</v>
      </c>
      <c r="F382" t="s">
        <v>20</v>
      </c>
      <c r="G382" t="s">
        <v>18</v>
      </c>
      <c r="H382" s="252"/>
      <c r="I382" s="252"/>
      <c r="J382" s="252"/>
      <c r="K382" s="251"/>
      <c r="M382" t="s">
        <v>975</v>
      </c>
    </row>
    <row r="383" spans="2:13" x14ac:dyDescent="0.3">
      <c r="B383" t="s">
        <v>982</v>
      </c>
      <c r="C383" t="s">
        <v>983</v>
      </c>
      <c r="D383" t="s">
        <v>974</v>
      </c>
      <c r="E383" t="s">
        <v>2787</v>
      </c>
      <c r="F383" t="s">
        <v>20</v>
      </c>
      <c r="G383" t="s">
        <v>18</v>
      </c>
      <c r="H383" s="252"/>
      <c r="I383" s="252"/>
      <c r="J383" s="252"/>
      <c r="K383" s="251"/>
      <c r="M383" t="s">
        <v>975</v>
      </c>
    </row>
    <row r="384" spans="2:13" x14ac:dyDescent="0.3">
      <c r="B384" t="s">
        <v>984</v>
      </c>
      <c r="C384" t="s">
        <v>985</v>
      </c>
      <c r="D384" t="s">
        <v>986</v>
      </c>
      <c r="E384" t="s">
        <v>2787</v>
      </c>
      <c r="F384" t="s">
        <v>20</v>
      </c>
      <c r="G384" t="s">
        <v>18</v>
      </c>
      <c r="H384" s="252"/>
      <c r="I384" s="252"/>
      <c r="J384" s="252"/>
      <c r="K384" s="251"/>
      <c r="M384" t="s">
        <v>975</v>
      </c>
    </row>
    <row r="385" spans="2:13" x14ac:dyDescent="0.3">
      <c r="B385" t="s">
        <v>987</v>
      </c>
      <c r="C385" t="s">
        <v>988</v>
      </c>
      <c r="D385" t="s">
        <v>989</v>
      </c>
      <c r="E385" t="s">
        <v>2787</v>
      </c>
      <c r="F385" t="s">
        <v>16</v>
      </c>
      <c r="G385" t="s">
        <v>18</v>
      </c>
      <c r="H385" s="252"/>
      <c r="I385" s="252"/>
      <c r="J385" s="252"/>
      <c r="K385" s="251"/>
      <c r="M385" t="s">
        <v>975</v>
      </c>
    </row>
    <row r="386" spans="2:13" x14ac:dyDescent="0.3">
      <c r="B386" t="s">
        <v>298</v>
      </c>
      <c r="C386" t="s">
        <v>299</v>
      </c>
      <c r="D386" t="s">
        <v>300</v>
      </c>
      <c r="E386" t="s">
        <v>2787</v>
      </c>
      <c r="F386" t="s">
        <v>16</v>
      </c>
      <c r="G386" t="s">
        <v>17</v>
      </c>
      <c r="H386" s="13"/>
      <c r="I386" s="13"/>
      <c r="J386" s="13"/>
      <c r="K386" s="9"/>
      <c r="L386" t="s">
        <v>208</v>
      </c>
      <c r="M386" t="s">
        <v>301</v>
      </c>
    </row>
    <row r="387" spans="2:13" x14ac:dyDescent="0.3">
      <c r="B387" t="s">
        <v>739</v>
      </c>
      <c r="C387" t="s">
        <v>740</v>
      </c>
      <c r="D387" t="s">
        <v>741</v>
      </c>
      <c r="E387" t="s">
        <v>2787</v>
      </c>
      <c r="F387" t="s">
        <v>16</v>
      </c>
      <c r="G387" t="s">
        <v>17</v>
      </c>
      <c r="H387" s="13"/>
      <c r="I387" s="13"/>
      <c r="J387" s="13"/>
      <c r="K387" s="9"/>
      <c r="L387" t="s">
        <v>742</v>
      </c>
      <c r="M387" t="s">
        <v>301</v>
      </c>
    </row>
    <row r="388" spans="2:13" x14ac:dyDescent="0.3">
      <c r="B388" t="s">
        <v>932</v>
      </c>
      <c r="C388" t="s">
        <v>933</v>
      </c>
      <c r="D388" t="s">
        <v>934</v>
      </c>
      <c r="E388" t="s">
        <v>2787</v>
      </c>
      <c r="F388" t="s">
        <v>16</v>
      </c>
      <c r="G388" t="s">
        <v>17</v>
      </c>
      <c r="H388" s="252"/>
      <c r="I388" s="252"/>
      <c r="J388" s="252"/>
      <c r="K388" s="251"/>
      <c r="M388" t="s">
        <v>301</v>
      </c>
    </row>
    <row r="389" spans="2:13" x14ac:dyDescent="0.3">
      <c r="B389" t="s">
        <v>940</v>
      </c>
      <c r="C389" t="s">
        <v>941</v>
      </c>
      <c r="D389" t="s">
        <v>942</v>
      </c>
      <c r="E389" t="s">
        <v>2787</v>
      </c>
      <c r="F389" t="s">
        <v>16</v>
      </c>
      <c r="G389" t="s">
        <v>17</v>
      </c>
      <c r="H389" s="13"/>
      <c r="I389" s="13"/>
      <c r="J389" s="13"/>
      <c r="K389" s="9"/>
      <c r="L389" t="s">
        <v>24</v>
      </c>
      <c r="M389" t="s">
        <v>301</v>
      </c>
    </row>
    <row r="390" spans="2:13" x14ac:dyDescent="0.3">
      <c r="B390" t="s">
        <v>1286</v>
      </c>
      <c r="C390" t="s">
        <v>1287</v>
      </c>
      <c r="D390" t="s">
        <v>1288</v>
      </c>
      <c r="E390" t="s">
        <v>2790</v>
      </c>
      <c r="F390" t="s">
        <v>16</v>
      </c>
      <c r="G390" t="s">
        <v>17</v>
      </c>
      <c r="H390" s="13"/>
      <c r="I390" s="13"/>
      <c r="J390" s="13"/>
      <c r="K390" s="9"/>
      <c r="L390" t="s">
        <v>24</v>
      </c>
      <c r="M390" t="s">
        <v>301</v>
      </c>
    </row>
    <row r="391" spans="2:13" x14ac:dyDescent="0.3">
      <c r="B391" t="s">
        <v>990</v>
      </c>
      <c r="C391" t="s">
        <v>991</v>
      </c>
      <c r="D391" t="s">
        <v>992</v>
      </c>
      <c r="E391" t="s">
        <v>2787</v>
      </c>
      <c r="F391" t="s">
        <v>16</v>
      </c>
      <c r="G391" t="s">
        <v>17</v>
      </c>
      <c r="H391" s="252"/>
      <c r="I391" s="252"/>
      <c r="J391" s="252"/>
      <c r="K391" s="251"/>
      <c r="L391" t="s">
        <v>742</v>
      </c>
      <c r="M391" t="s">
        <v>301</v>
      </c>
    </row>
    <row r="392" spans="2:13" x14ac:dyDescent="0.3">
      <c r="B392" t="s">
        <v>993</v>
      </c>
      <c r="C392" t="s">
        <v>994</v>
      </c>
      <c r="D392" t="s">
        <v>995</v>
      </c>
      <c r="E392" t="s">
        <v>2787</v>
      </c>
      <c r="F392" t="s">
        <v>16</v>
      </c>
      <c r="G392" t="s">
        <v>17</v>
      </c>
      <c r="H392" s="252"/>
      <c r="I392" s="252"/>
      <c r="J392" s="252"/>
      <c r="K392" s="251"/>
      <c r="L392" t="s">
        <v>742</v>
      </c>
      <c r="M392" t="s">
        <v>301</v>
      </c>
    </row>
    <row r="393" spans="2:13" x14ac:dyDescent="0.3">
      <c r="B393" t="s">
        <v>996</v>
      </c>
      <c r="C393" t="s">
        <v>997</v>
      </c>
      <c r="D393" t="s">
        <v>998</v>
      </c>
      <c r="E393" t="s">
        <v>2787</v>
      </c>
      <c r="F393" t="s">
        <v>16</v>
      </c>
      <c r="G393" t="s">
        <v>17</v>
      </c>
      <c r="H393" s="252"/>
      <c r="I393" s="252"/>
      <c r="J393" s="252"/>
      <c r="K393" s="251"/>
      <c r="L393" t="s">
        <v>742</v>
      </c>
      <c r="M393" t="s">
        <v>301</v>
      </c>
    </row>
    <row r="394" spans="2:13" x14ac:dyDescent="0.3">
      <c r="B394" t="s">
        <v>675</v>
      </c>
      <c r="C394" t="s">
        <v>676</v>
      </c>
      <c r="D394" t="s">
        <v>677</v>
      </c>
      <c r="E394" t="s">
        <v>2787</v>
      </c>
      <c r="F394" t="s">
        <v>20</v>
      </c>
      <c r="G394" t="s">
        <v>17</v>
      </c>
      <c r="H394" s="252"/>
      <c r="I394" s="252"/>
      <c r="J394" s="252"/>
      <c r="K394" s="251"/>
      <c r="L394" t="s">
        <v>24</v>
      </c>
      <c r="M394" t="s">
        <v>678</v>
      </c>
    </row>
    <row r="395" spans="2:13" x14ac:dyDescent="0.3">
      <c r="B395" t="s">
        <v>679</v>
      </c>
      <c r="C395" t="s">
        <v>680</v>
      </c>
      <c r="D395" t="s">
        <v>681</v>
      </c>
      <c r="E395" t="s">
        <v>2787</v>
      </c>
      <c r="F395" t="s">
        <v>20</v>
      </c>
      <c r="G395" t="s">
        <v>17</v>
      </c>
      <c r="H395" s="252"/>
      <c r="I395" s="252"/>
      <c r="J395" s="252"/>
      <c r="K395" s="251"/>
      <c r="L395" t="s">
        <v>24</v>
      </c>
      <c r="M395" t="s">
        <v>678</v>
      </c>
    </row>
    <row r="396" spans="2:13" x14ac:dyDescent="0.3">
      <c r="B396" t="s">
        <v>682</v>
      </c>
      <c r="C396" t="s">
        <v>683</v>
      </c>
      <c r="D396" t="s">
        <v>684</v>
      </c>
      <c r="E396" t="s">
        <v>2787</v>
      </c>
      <c r="F396" t="s">
        <v>20</v>
      </c>
      <c r="G396" t="s">
        <v>17</v>
      </c>
      <c r="H396" s="252"/>
      <c r="I396" s="252"/>
      <c r="J396" s="252"/>
      <c r="K396" s="251"/>
      <c r="L396" t="s">
        <v>24</v>
      </c>
      <c r="M396" t="s">
        <v>678</v>
      </c>
    </row>
    <row r="397" spans="2:13" x14ac:dyDescent="0.3">
      <c r="B397" t="s">
        <v>685</v>
      </c>
      <c r="C397" t="s">
        <v>2155</v>
      </c>
      <c r="D397" t="s">
        <v>2156</v>
      </c>
      <c r="E397" t="s">
        <v>2787</v>
      </c>
      <c r="F397" t="s">
        <v>20</v>
      </c>
      <c r="G397" t="s">
        <v>17</v>
      </c>
      <c r="H397" s="252"/>
      <c r="I397" s="252"/>
      <c r="J397" s="252"/>
      <c r="K397" s="251"/>
      <c r="L397" t="s">
        <v>24</v>
      </c>
      <c r="M397" t="s">
        <v>678</v>
      </c>
    </row>
    <row r="398" spans="2:13" x14ac:dyDescent="0.3">
      <c r="B398" t="s">
        <v>686</v>
      </c>
      <c r="C398" t="s">
        <v>687</v>
      </c>
      <c r="D398" t="s">
        <v>688</v>
      </c>
      <c r="E398" t="s">
        <v>2787</v>
      </c>
      <c r="F398" t="s">
        <v>20</v>
      </c>
      <c r="G398" t="s">
        <v>17</v>
      </c>
      <c r="H398" s="252"/>
      <c r="I398" s="252"/>
      <c r="J398" s="252"/>
      <c r="K398" s="251"/>
      <c r="L398" t="s">
        <v>24</v>
      </c>
      <c r="M398" t="s">
        <v>678</v>
      </c>
    </row>
    <row r="399" spans="2:13" x14ac:dyDescent="0.3">
      <c r="B399" t="s">
        <v>689</v>
      </c>
      <c r="C399" t="s">
        <v>2161</v>
      </c>
      <c r="D399" t="s">
        <v>2162</v>
      </c>
      <c r="E399" t="s">
        <v>2787</v>
      </c>
      <c r="F399" t="s">
        <v>20</v>
      </c>
      <c r="G399" t="s">
        <v>17</v>
      </c>
      <c r="H399" s="252"/>
      <c r="I399" s="252"/>
      <c r="J399" s="252"/>
      <c r="K399" s="251"/>
      <c r="L399" t="s">
        <v>24</v>
      </c>
      <c r="M399" t="s">
        <v>678</v>
      </c>
    </row>
    <row r="400" spans="2:13" x14ac:dyDescent="0.3">
      <c r="B400" t="s">
        <v>691</v>
      </c>
      <c r="C400" t="s">
        <v>2165</v>
      </c>
      <c r="D400" t="s">
        <v>2166</v>
      </c>
      <c r="E400" t="s">
        <v>2787</v>
      </c>
      <c r="F400" t="s">
        <v>20</v>
      </c>
      <c r="G400" t="s">
        <v>17</v>
      </c>
      <c r="H400" s="252"/>
      <c r="I400" s="252"/>
      <c r="J400" s="252"/>
      <c r="K400" s="251"/>
      <c r="L400" t="s">
        <v>24</v>
      </c>
      <c r="M400" t="s">
        <v>678</v>
      </c>
    </row>
    <row r="401" spans="2:13" x14ac:dyDescent="0.3">
      <c r="B401" t="s">
        <v>693</v>
      </c>
      <c r="C401" t="s">
        <v>694</v>
      </c>
      <c r="D401" t="s">
        <v>695</v>
      </c>
      <c r="E401" t="s">
        <v>2787</v>
      </c>
      <c r="F401" t="s">
        <v>20</v>
      </c>
      <c r="G401" t="s">
        <v>17</v>
      </c>
      <c r="H401" s="252"/>
      <c r="I401" s="252"/>
      <c r="J401" s="252"/>
      <c r="K401" s="251"/>
      <c r="L401" t="s">
        <v>24</v>
      </c>
      <c r="M401" t="s">
        <v>678</v>
      </c>
    </row>
    <row r="402" spans="2:13" x14ac:dyDescent="0.3">
      <c r="B402" t="s">
        <v>696</v>
      </c>
      <c r="C402" t="s">
        <v>697</v>
      </c>
      <c r="D402" t="s">
        <v>698</v>
      </c>
      <c r="E402" t="s">
        <v>2787</v>
      </c>
      <c r="F402" t="s">
        <v>20</v>
      </c>
      <c r="G402" t="s">
        <v>17</v>
      </c>
      <c r="H402" s="252"/>
      <c r="I402" s="252"/>
      <c r="J402" s="252"/>
      <c r="K402" s="251"/>
      <c r="L402" t="s">
        <v>22</v>
      </c>
      <c r="M402" t="s">
        <v>678</v>
      </c>
    </row>
    <row r="403" spans="2:13" x14ac:dyDescent="0.3">
      <c r="B403" t="s">
        <v>699</v>
      </c>
      <c r="C403" t="s">
        <v>2173</v>
      </c>
      <c r="D403" t="s">
        <v>2174</v>
      </c>
      <c r="E403" t="s">
        <v>2787</v>
      </c>
      <c r="F403" t="s">
        <v>20</v>
      </c>
      <c r="G403" t="s">
        <v>17</v>
      </c>
      <c r="H403" s="252"/>
      <c r="I403" s="252"/>
      <c r="J403" s="252"/>
      <c r="K403" s="251"/>
      <c r="L403" t="s">
        <v>24</v>
      </c>
      <c r="M403" t="s">
        <v>678</v>
      </c>
    </row>
    <row r="404" spans="2:13" x14ac:dyDescent="0.3">
      <c r="B404" t="s">
        <v>700</v>
      </c>
      <c r="C404" t="s">
        <v>701</v>
      </c>
      <c r="D404" t="s">
        <v>702</v>
      </c>
      <c r="E404" t="s">
        <v>2787</v>
      </c>
      <c r="F404" t="s">
        <v>16</v>
      </c>
      <c r="G404" t="s">
        <v>17</v>
      </c>
      <c r="H404" s="252"/>
      <c r="I404" s="252"/>
      <c r="J404" s="252"/>
      <c r="K404" s="251"/>
      <c r="L404" t="s">
        <v>24</v>
      </c>
      <c r="M404" t="s">
        <v>678</v>
      </c>
    </row>
    <row r="405" spans="2:13" x14ac:dyDescent="0.3">
      <c r="B405" t="s">
        <v>703</v>
      </c>
      <c r="C405" t="s">
        <v>692</v>
      </c>
      <c r="D405" t="s">
        <v>704</v>
      </c>
      <c r="E405" t="s">
        <v>2787</v>
      </c>
      <c r="F405" t="s">
        <v>16</v>
      </c>
      <c r="G405" t="s">
        <v>17</v>
      </c>
      <c r="H405" s="252"/>
      <c r="I405" s="252"/>
      <c r="J405" s="252"/>
      <c r="K405" s="251"/>
      <c r="L405" t="s">
        <v>24</v>
      </c>
      <c r="M405" t="s">
        <v>678</v>
      </c>
    </row>
    <row r="406" spans="2:13" x14ac:dyDescent="0.3">
      <c r="B406" t="s">
        <v>705</v>
      </c>
      <c r="C406" t="s">
        <v>690</v>
      </c>
      <c r="D406" t="s">
        <v>706</v>
      </c>
      <c r="E406" t="s">
        <v>2787</v>
      </c>
      <c r="F406" t="s">
        <v>16</v>
      </c>
      <c r="G406" t="s">
        <v>17</v>
      </c>
      <c r="H406" s="252"/>
      <c r="I406" s="252"/>
      <c r="J406" s="252"/>
      <c r="K406" s="251"/>
      <c r="L406" t="s">
        <v>24</v>
      </c>
      <c r="M406" t="s">
        <v>678</v>
      </c>
    </row>
    <row r="407" spans="2:13" x14ac:dyDescent="0.3">
      <c r="B407" t="s">
        <v>707</v>
      </c>
      <c r="C407" t="s">
        <v>694</v>
      </c>
      <c r="D407" t="s">
        <v>708</v>
      </c>
      <c r="E407" t="s">
        <v>2787</v>
      </c>
      <c r="F407" t="s">
        <v>16</v>
      </c>
      <c r="G407" t="s">
        <v>17</v>
      </c>
      <c r="H407" s="252"/>
      <c r="I407" s="252"/>
      <c r="J407" s="252"/>
      <c r="K407" s="251"/>
      <c r="L407" t="s">
        <v>24</v>
      </c>
      <c r="M407" t="s">
        <v>678</v>
      </c>
    </row>
    <row r="408" spans="2:13" x14ac:dyDescent="0.3">
      <c r="B408" t="s">
        <v>999</v>
      </c>
      <c r="C408" t="s">
        <v>1000</v>
      </c>
      <c r="D408" t="s">
        <v>1001</v>
      </c>
      <c r="E408" t="s">
        <v>2787</v>
      </c>
      <c r="F408" t="s">
        <v>16</v>
      </c>
      <c r="G408" t="s">
        <v>17</v>
      </c>
      <c r="H408" s="252"/>
      <c r="I408" s="252"/>
      <c r="J408" s="252"/>
      <c r="K408" s="251"/>
      <c r="L408" t="s">
        <v>24</v>
      </c>
      <c r="M408" t="s">
        <v>678</v>
      </c>
    </row>
    <row r="409" spans="2:13" x14ac:dyDescent="0.3">
      <c r="B409" t="s">
        <v>1002</v>
      </c>
      <c r="C409" t="s">
        <v>1003</v>
      </c>
      <c r="D409" t="s">
        <v>1004</v>
      </c>
      <c r="E409" t="s">
        <v>2787</v>
      </c>
      <c r="F409" t="s">
        <v>16</v>
      </c>
      <c r="G409" t="s">
        <v>17</v>
      </c>
      <c r="H409" s="252"/>
      <c r="I409" s="252"/>
      <c r="J409" s="252"/>
      <c r="K409" s="251"/>
      <c r="L409" t="s">
        <v>24</v>
      </c>
      <c r="M409" t="s">
        <v>678</v>
      </c>
    </row>
    <row r="410" spans="2:13" x14ac:dyDescent="0.3">
      <c r="B410" t="s">
        <v>1005</v>
      </c>
      <c r="C410" t="s">
        <v>1006</v>
      </c>
      <c r="D410" t="s">
        <v>1007</v>
      </c>
      <c r="E410" t="s">
        <v>2787</v>
      </c>
      <c r="F410" t="s">
        <v>16</v>
      </c>
      <c r="G410" t="s">
        <v>17</v>
      </c>
      <c r="H410" s="252"/>
      <c r="I410" s="252"/>
      <c r="J410" s="252"/>
      <c r="K410" s="251"/>
      <c r="L410" t="s">
        <v>24</v>
      </c>
      <c r="M410" t="s">
        <v>678</v>
      </c>
    </row>
    <row r="411" spans="2:13" x14ac:dyDescent="0.3">
      <c r="B411" t="s">
        <v>1008</v>
      </c>
      <c r="C411" t="s">
        <v>1009</v>
      </c>
      <c r="D411" t="s">
        <v>1010</v>
      </c>
      <c r="E411" t="s">
        <v>2787</v>
      </c>
      <c r="F411" t="s">
        <v>16</v>
      </c>
      <c r="G411" t="s">
        <v>17</v>
      </c>
      <c r="H411" s="252"/>
      <c r="I411" s="252"/>
      <c r="J411" s="252"/>
      <c r="K411" s="251"/>
      <c r="L411" t="s">
        <v>1011</v>
      </c>
      <c r="M411" t="s">
        <v>678</v>
      </c>
    </row>
    <row r="412" spans="2:13" x14ac:dyDescent="0.3">
      <c r="B412" t="s">
        <v>1012</v>
      </c>
      <c r="C412" t="s">
        <v>1013</v>
      </c>
      <c r="D412" t="s">
        <v>1014</v>
      </c>
      <c r="E412" t="s">
        <v>2787</v>
      </c>
      <c r="F412" t="s">
        <v>16</v>
      </c>
      <c r="G412" t="s">
        <v>17</v>
      </c>
      <c r="H412" s="252"/>
      <c r="I412" s="252"/>
      <c r="J412" s="252"/>
      <c r="K412" s="251"/>
      <c r="L412" t="s">
        <v>24</v>
      </c>
      <c r="M412" t="s">
        <v>678</v>
      </c>
    </row>
    <row r="413" spans="2:13" x14ac:dyDescent="0.3">
      <c r="B413" t="s">
        <v>1015</v>
      </c>
      <c r="C413" t="s">
        <v>1016</v>
      </c>
      <c r="D413" t="s">
        <v>1017</v>
      </c>
      <c r="E413" t="s">
        <v>2787</v>
      </c>
      <c r="F413" t="s">
        <v>16</v>
      </c>
      <c r="G413" t="s">
        <v>17</v>
      </c>
      <c r="H413" s="252"/>
      <c r="I413" s="252"/>
      <c r="J413" s="252"/>
      <c r="K413" s="251"/>
      <c r="L413" t="s">
        <v>24</v>
      </c>
      <c r="M413" t="s">
        <v>678</v>
      </c>
    </row>
    <row r="414" spans="2:13" x14ac:dyDescent="0.3">
      <c r="B414" t="s">
        <v>214</v>
      </c>
      <c r="C414" t="s">
        <v>215</v>
      </c>
      <c r="D414" t="s">
        <v>216</v>
      </c>
      <c r="E414" t="s">
        <v>2790</v>
      </c>
      <c r="F414" t="s">
        <v>20</v>
      </c>
      <c r="G414" t="s">
        <v>17</v>
      </c>
      <c r="H414" s="252"/>
      <c r="I414" s="252"/>
      <c r="J414" s="252"/>
      <c r="K414" s="251"/>
      <c r="M414" t="s">
        <v>1386</v>
      </c>
    </row>
    <row r="415" spans="2:13" x14ac:dyDescent="0.3">
      <c r="B415" t="s">
        <v>217</v>
      </c>
      <c r="C415" t="s">
        <v>218</v>
      </c>
      <c r="D415" t="s">
        <v>219</v>
      </c>
      <c r="E415" t="s">
        <v>2790</v>
      </c>
      <c r="F415" t="s">
        <v>20</v>
      </c>
      <c r="G415" t="s">
        <v>17</v>
      </c>
      <c r="H415" s="252"/>
      <c r="I415" s="252"/>
      <c r="J415" s="252"/>
      <c r="K415" s="251"/>
      <c r="M415" t="s">
        <v>1386</v>
      </c>
    </row>
    <row r="416" spans="2:13" x14ac:dyDescent="0.3">
      <c r="B416" t="s">
        <v>220</v>
      </c>
      <c r="C416" t="s">
        <v>221</v>
      </c>
      <c r="D416" t="s">
        <v>222</v>
      </c>
      <c r="E416" t="s">
        <v>2790</v>
      </c>
      <c r="F416" t="s">
        <v>20</v>
      </c>
      <c r="G416" t="s">
        <v>17</v>
      </c>
      <c r="H416" s="252"/>
      <c r="I416" s="252"/>
      <c r="J416" s="252"/>
      <c r="K416" s="251"/>
      <c r="M416" t="s">
        <v>1386</v>
      </c>
    </row>
    <row r="417" spans="2:13" x14ac:dyDescent="0.3">
      <c r="B417" t="s">
        <v>223</v>
      </c>
      <c r="C417" t="s">
        <v>224</v>
      </c>
      <c r="D417" t="s">
        <v>225</v>
      </c>
      <c r="E417" t="s">
        <v>2790</v>
      </c>
      <c r="F417" t="s">
        <v>20</v>
      </c>
      <c r="G417" t="s">
        <v>17</v>
      </c>
      <c r="H417" s="252"/>
      <c r="I417" s="252"/>
      <c r="J417" s="252"/>
      <c r="K417" s="251"/>
      <c r="M417" t="s">
        <v>1386</v>
      </c>
    </row>
    <row r="418" spans="2:13" x14ac:dyDescent="0.3">
      <c r="B418" t="s">
        <v>226</v>
      </c>
      <c r="C418" t="s">
        <v>227</v>
      </c>
      <c r="D418" t="s">
        <v>228</v>
      </c>
      <c r="E418" t="s">
        <v>2790</v>
      </c>
      <c r="F418" t="s">
        <v>20</v>
      </c>
      <c r="G418" t="s">
        <v>17</v>
      </c>
      <c r="H418" s="252"/>
      <c r="I418" s="252"/>
      <c r="J418" s="252"/>
      <c r="K418" s="251"/>
      <c r="M418" t="s">
        <v>1386</v>
      </c>
    </row>
    <row r="419" spans="2:13" x14ac:dyDescent="0.3">
      <c r="B419" t="s">
        <v>229</v>
      </c>
      <c r="C419" t="s">
        <v>230</v>
      </c>
      <c r="D419" t="s">
        <v>231</v>
      </c>
      <c r="E419" t="s">
        <v>2790</v>
      </c>
      <c r="F419" t="s">
        <v>20</v>
      </c>
      <c r="G419" t="s">
        <v>17</v>
      </c>
      <c r="H419" s="252"/>
      <c r="I419" s="252"/>
      <c r="J419" s="252"/>
      <c r="K419" s="251"/>
      <c r="M419" t="s">
        <v>1386</v>
      </c>
    </row>
    <row r="420" spans="2:13" x14ac:dyDescent="0.3">
      <c r="B420" t="s">
        <v>232</v>
      </c>
      <c r="C420" t="s">
        <v>233</v>
      </c>
      <c r="D420" t="s">
        <v>234</v>
      </c>
      <c r="E420" t="s">
        <v>2790</v>
      </c>
      <c r="F420" t="s">
        <v>20</v>
      </c>
      <c r="G420" t="s">
        <v>17</v>
      </c>
      <c r="H420" s="252"/>
      <c r="I420" s="252"/>
      <c r="J420" s="252"/>
      <c r="K420" s="251"/>
      <c r="M420" t="s">
        <v>1386</v>
      </c>
    </row>
    <row r="421" spans="2:13" x14ac:dyDescent="0.3">
      <c r="B421" t="s">
        <v>235</v>
      </c>
      <c r="C421" t="s">
        <v>236</v>
      </c>
      <c r="D421" t="s">
        <v>237</v>
      </c>
      <c r="E421" t="s">
        <v>2790</v>
      </c>
      <c r="F421" t="s">
        <v>20</v>
      </c>
      <c r="G421" t="s">
        <v>17</v>
      </c>
      <c r="H421" s="252"/>
      <c r="I421" s="252"/>
      <c r="J421" s="252"/>
      <c r="K421" s="251"/>
      <c r="M421" t="s">
        <v>1386</v>
      </c>
    </row>
    <row r="422" spans="2:13" x14ac:dyDescent="0.3">
      <c r="B422" t="s">
        <v>238</v>
      </c>
      <c r="C422" t="s">
        <v>239</v>
      </c>
      <c r="D422" t="s">
        <v>240</v>
      </c>
      <c r="E422" t="s">
        <v>2790</v>
      </c>
      <c r="F422" t="s">
        <v>20</v>
      </c>
      <c r="G422" t="s">
        <v>17</v>
      </c>
      <c r="H422" s="252"/>
      <c r="I422" s="252"/>
      <c r="J422" s="252"/>
      <c r="K422" s="251"/>
      <c r="M422" t="s">
        <v>1386</v>
      </c>
    </row>
    <row r="423" spans="2:13" x14ac:dyDescent="0.3">
      <c r="B423" t="s">
        <v>241</v>
      </c>
      <c r="C423" t="s">
        <v>242</v>
      </c>
      <c r="D423" t="s">
        <v>243</v>
      </c>
      <c r="E423" t="s">
        <v>2790</v>
      </c>
      <c r="F423" t="s">
        <v>20</v>
      </c>
      <c r="G423" t="s">
        <v>17</v>
      </c>
      <c r="H423" s="252"/>
      <c r="I423" s="252"/>
      <c r="J423" s="252"/>
      <c r="K423" s="251"/>
      <c r="M423" t="s">
        <v>1386</v>
      </c>
    </row>
    <row r="424" spans="2:13" x14ac:dyDescent="0.3">
      <c r="B424" t="s">
        <v>845</v>
      </c>
      <c r="C424" t="s">
        <v>846</v>
      </c>
      <c r="D424" t="s">
        <v>847</v>
      </c>
      <c r="E424" t="s">
        <v>2787</v>
      </c>
      <c r="F424" t="s">
        <v>20</v>
      </c>
      <c r="G424" t="s">
        <v>17</v>
      </c>
      <c r="H424" s="13"/>
      <c r="I424" s="13"/>
      <c r="J424" s="13"/>
      <c r="K424" s="9"/>
      <c r="L424" t="s">
        <v>848</v>
      </c>
      <c r="M424" t="s">
        <v>1386</v>
      </c>
    </row>
    <row r="425" spans="2:13" x14ac:dyDescent="0.3">
      <c r="B425" t="s">
        <v>849</v>
      </c>
      <c r="C425" t="s">
        <v>850</v>
      </c>
      <c r="D425" t="s">
        <v>851</v>
      </c>
      <c r="E425" t="s">
        <v>2787</v>
      </c>
      <c r="F425" t="s">
        <v>20</v>
      </c>
      <c r="G425" t="s">
        <v>18</v>
      </c>
      <c r="H425" s="13"/>
      <c r="I425" s="13"/>
      <c r="J425" s="13"/>
      <c r="K425" s="9"/>
      <c r="L425" t="s">
        <v>848</v>
      </c>
      <c r="M425" t="s">
        <v>1386</v>
      </c>
    </row>
    <row r="426" spans="2:13" x14ac:dyDescent="0.3">
      <c r="B426" t="s">
        <v>852</v>
      </c>
      <c r="C426" t="s">
        <v>853</v>
      </c>
      <c r="D426" t="s">
        <v>854</v>
      </c>
      <c r="E426" t="s">
        <v>2787</v>
      </c>
      <c r="F426" t="s">
        <v>20</v>
      </c>
      <c r="G426" t="s">
        <v>17</v>
      </c>
      <c r="H426" s="13"/>
      <c r="I426" s="13"/>
      <c r="J426" s="13"/>
      <c r="K426" s="9"/>
      <c r="L426" t="s">
        <v>848</v>
      </c>
      <c r="M426" t="s">
        <v>1386</v>
      </c>
    </row>
    <row r="427" spans="2:13" x14ac:dyDescent="0.3">
      <c r="B427" t="s">
        <v>855</v>
      </c>
      <c r="C427" t="s">
        <v>856</v>
      </c>
      <c r="D427" t="s">
        <v>857</v>
      </c>
      <c r="E427" t="s">
        <v>2787</v>
      </c>
      <c r="F427" t="s">
        <v>20</v>
      </c>
      <c r="G427" t="s">
        <v>17</v>
      </c>
      <c r="H427" s="252"/>
      <c r="I427" s="252"/>
      <c r="J427" s="252"/>
      <c r="K427" s="251"/>
      <c r="L427" t="s">
        <v>848</v>
      </c>
      <c r="M427" t="s">
        <v>1386</v>
      </c>
    </row>
    <row r="428" spans="2:13" x14ac:dyDescent="0.3">
      <c r="B428" t="s">
        <v>858</v>
      </c>
      <c r="C428" t="s">
        <v>859</v>
      </c>
      <c r="D428" t="s">
        <v>860</v>
      </c>
      <c r="E428" t="s">
        <v>2787</v>
      </c>
      <c r="F428" t="s">
        <v>20</v>
      </c>
      <c r="G428" t="s">
        <v>17</v>
      </c>
      <c r="H428" s="252"/>
      <c r="I428" s="252"/>
      <c r="J428" s="252"/>
      <c r="K428" s="251"/>
      <c r="L428" t="s">
        <v>848</v>
      </c>
      <c r="M428" t="s">
        <v>1386</v>
      </c>
    </row>
    <row r="429" spans="2:13" x14ac:dyDescent="0.3">
      <c r="B429" t="s">
        <v>861</v>
      </c>
      <c r="C429" t="s">
        <v>862</v>
      </c>
      <c r="D429" t="s">
        <v>863</v>
      </c>
      <c r="E429" t="s">
        <v>2787</v>
      </c>
      <c r="F429" t="s">
        <v>20</v>
      </c>
      <c r="G429" t="s">
        <v>17</v>
      </c>
      <c r="H429" s="252"/>
      <c r="I429" s="252"/>
      <c r="J429" s="252"/>
      <c r="K429" s="251"/>
      <c r="L429" t="s">
        <v>848</v>
      </c>
      <c r="M429" t="s">
        <v>1386</v>
      </c>
    </row>
    <row r="430" spans="2:13" x14ac:dyDescent="0.3">
      <c r="B430" t="s">
        <v>864</v>
      </c>
      <c r="C430" t="s">
        <v>865</v>
      </c>
      <c r="D430" t="s">
        <v>866</v>
      </c>
      <c r="E430" t="s">
        <v>2787</v>
      </c>
      <c r="F430" t="s">
        <v>20</v>
      </c>
      <c r="G430" t="s">
        <v>17</v>
      </c>
      <c r="H430" s="13"/>
      <c r="I430" s="13"/>
      <c r="J430" s="13"/>
      <c r="K430" s="9"/>
      <c r="L430" t="s">
        <v>848</v>
      </c>
      <c r="M430" t="s">
        <v>1386</v>
      </c>
    </row>
    <row r="431" spans="2:13" x14ac:dyDescent="0.3">
      <c r="B431" t="s">
        <v>867</v>
      </c>
      <c r="C431" t="s">
        <v>868</v>
      </c>
      <c r="D431" t="s">
        <v>869</v>
      </c>
      <c r="E431" t="s">
        <v>2787</v>
      </c>
      <c r="F431" t="s">
        <v>20</v>
      </c>
      <c r="G431" t="s">
        <v>18</v>
      </c>
      <c r="H431" s="252"/>
      <c r="I431" s="252"/>
      <c r="J431" s="252"/>
      <c r="K431" s="251"/>
      <c r="L431" t="s">
        <v>848</v>
      </c>
      <c r="M431" t="s">
        <v>1386</v>
      </c>
    </row>
    <row r="432" spans="2:13" x14ac:dyDescent="0.3">
      <c r="B432" t="s">
        <v>870</v>
      </c>
      <c r="C432" t="s">
        <v>871</v>
      </c>
      <c r="D432" t="s">
        <v>872</v>
      </c>
      <c r="E432" t="s">
        <v>2790</v>
      </c>
      <c r="F432" t="s">
        <v>20</v>
      </c>
      <c r="G432" t="s">
        <v>18</v>
      </c>
      <c r="H432" s="252"/>
      <c r="I432" s="252"/>
      <c r="J432" s="252"/>
      <c r="K432" s="251"/>
      <c r="L432" t="s">
        <v>848</v>
      </c>
      <c r="M432" t="s">
        <v>1386</v>
      </c>
    </row>
    <row r="433" spans="2:13" x14ac:dyDescent="0.3">
      <c r="B433" t="s">
        <v>873</v>
      </c>
      <c r="C433" t="s">
        <v>874</v>
      </c>
      <c r="D433" t="s">
        <v>875</v>
      </c>
      <c r="E433" t="s">
        <v>2790</v>
      </c>
      <c r="F433" t="s">
        <v>20</v>
      </c>
      <c r="G433" t="s">
        <v>18</v>
      </c>
      <c r="H433" s="252"/>
      <c r="I433" s="252"/>
      <c r="J433" s="252"/>
      <c r="K433" s="251"/>
      <c r="L433" t="s">
        <v>848</v>
      </c>
      <c r="M433" t="s">
        <v>1386</v>
      </c>
    </row>
    <row r="434" spans="2:13" x14ac:dyDescent="0.3">
      <c r="B434" t="s">
        <v>876</v>
      </c>
      <c r="C434" t="s">
        <v>877</v>
      </c>
      <c r="D434" t="s">
        <v>878</v>
      </c>
      <c r="E434" t="s">
        <v>2787</v>
      </c>
      <c r="F434" t="s">
        <v>16</v>
      </c>
      <c r="G434" t="s">
        <v>18</v>
      </c>
      <c r="H434" s="252"/>
      <c r="I434" s="252"/>
      <c r="J434" s="252"/>
      <c r="K434" s="251"/>
      <c r="L434" t="s">
        <v>848</v>
      </c>
      <c r="M434" t="s">
        <v>1386</v>
      </c>
    </row>
    <row r="435" spans="2:13" x14ac:dyDescent="0.3">
      <c r="B435" t="s">
        <v>945</v>
      </c>
      <c r="C435" t="s">
        <v>946</v>
      </c>
      <c r="D435" t="s">
        <v>947</v>
      </c>
      <c r="E435" t="s">
        <v>2787</v>
      </c>
      <c r="F435" t="s">
        <v>16</v>
      </c>
      <c r="G435" t="s">
        <v>17</v>
      </c>
      <c r="H435" s="13"/>
      <c r="I435" s="13"/>
      <c r="J435" s="13"/>
      <c r="K435" s="9"/>
      <c r="L435" t="s">
        <v>24</v>
      </c>
      <c r="M435" t="s">
        <v>1386</v>
      </c>
    </row>
    <row r="436" spans="2:13" x14ac:dyDescent="0.3">
      <c r="B436" t="s">
        <v>948</v>
      </c>
      <c r="C436" t="s">
        <v>949</v>
      </c>
      <c r="D436" t="s">
        <v>950</v>
      </c>
      <c r="E436" t="s">
        <v>2787</v>
      </c>
      <c r="F436" t="s">
        <v>16</v>
      </c>
      <c r="G436" t="s">
        <v>17</v>
      </c>
      <c r="H436" s="13"/>
      <c r="I436" s="13"/>
      <c r="J436" s="13"/>
      <c r="K436" s="9"/>
      <c r="M436" t="s">
        <v>1386</v>
      </c>
    </row>
    <row r="437" spans="2:13" x14ac:dyDescent="0.3">
      <c r="B437" t="s">
        <v>951</v>
      </c>
      <c r="C437" t="s">
        <v>952</v>
      </c>
      <c r="D437" t="s">
        <v>953</v>
      </c>
      <c r="E437" t="s">
        <v>2787</v>
      </c>
      <c r="F437" t="s">
        <v>16</v>
      </c>
      <c r="G437" t="s">
        <v>17</v>
      </c>
      <c r="H437" s="252"/>
      <c r="I437" s="252"/>
      <c r="J437" s="252"/>
      <c r="K437" s="251"/>
      <c r="M437" t="s">
        <v>1386</v>
      </c>
    </row>
    <row r="438" spans="2:13" x14ac:dyDescent="0.3">
      <c r="B438" t="s">
        <v>954</v>
      </c>
      <c r="C438" t="s">
        <v>955</v>
      </c>
      <c r="D438" t="s">
        <v>956</v>
      </c>
      <c r="E438" t="s">
        <v>2787</v>
      </c>
      <c r="F438" t="s">
        <v>16</v>
      </c>
      <c r="G438" t="s">
        <v>17</v>
      </c>
      <c r="H438" s="252"/>
      <c r="I438" s="252"/>
      <c r="J438" s="252"/>
      <c r="K438" s="251"/>
      <c r="L438" t="s">
        <v>208</v>
      </c>
      <c r="M438" t="s">
        <v>1386</v>
      </c>
    </row>
    <row r="439" spans="2:13" x14ac:dyDescent="0.3">
      <c r="B439" t="s">
        <v>379</v>
      </c>
      <c r="C439" t="s">
        <v>380</v>
      </c>
      <c r="D439" t="s">
        <v>381</v>
      </c>
      <c r="E439" t="s">
        <v>2789</v>
      </c>
      <c r="F439" t="s">
        <v>20</v>
      </c>
      <c r="G439" t="s">
        <v>18</v>
      </c>
      <c r="H439" s="252"/>
      <c r="I439" s="252"/>
      <c r="J439" s="252"/>
      <c r="K439" s="251"/>
      <c r="M439" t="s">
        <v>382</v>
      </c>
    </row>
    <row r="440" spans="2:13" x14ac:dyDescent="0.3">
      <c r="B440" t="s">
        <v>93</v>
      </c>
      <c r="C440" t="s">
        <v>94</v>
      </c>
      <c r="D440" t="s">
        <v>95</v>
      </c>
      <c r="E440" t="s">
        <v>2787</v>
      </c>
      <c r="F440" t="s">
        <v>16</v>
      </c>
      <c r="G440" t="s">
        <v>17</v>
      </c>
      <c r="H440" s="252"/>
      <c r="I440" s="252"/>
      <c r="J440" s="252"/>
      <c r="K440" s="251"/>
      <c r="L440" t="s">
        <v>24</v>
      </c>
      <c r="M440" t="s">
        <v>96</v>
      </c>
    </row>
    <row r="441" spans="2:13" x14ac:dyDescent="0.3">
      <c r="B441" t="s">
        <v>97</v>
      </c>
      <c r="C441" t="s">
        <v>98</v>
      </c>
      <c r="D441" t="s">
        <v>99</v>
      </c>
      <c r="E441" t="s">
        <v>2787</v>
      </c>
      <c r="F441" t="s">
        <v>16</v>
      </c>
      <c r="G441" t="s">
        <v>17</v>
      </c>
      <c r="H441" s="252"/>
      <c r="I441" s="252"/>
      <c r="J441" s="252"/>
      <c r="K441" s="251"/>
      <c r="L441" t="s">
        <v>24</v>
      </c>
      <c r="M441" t="s">
        <v>96</v>
      </c>
    </row>
    <row r="442" spans="2:13" x14ac:dyDescent="0.3">
      <c r="B442" t="s">
        <v>100</v>
      </c>
      <c r="C442" t="s">
        <v>101</v>
      </c>
      <c r="D442" t="s">
        <v>102</v>
      </c>
      <c r="E442" t="s">
        <v>2787</v>
      </c>
      <c r="F442" t="s">
        <v>16</v>
      </c>
      <c r="G442" t="s">
        <v>17</v>
      </c>
      <c r="H442" s="252"/>
      <c r="I442" s="252"/>
      <c r="J442" s="252"/>
      <c r="K442" s="251"/>
      <c r="L442" t="s">
        <v>24</v>
      </c>
      <c r="M442" t="s">
        <v>96</v>
      </c>
    </row>
    <row r="443" spans="2:13" x14ac:dyDescent="0.3">
      <c r="B443" t="s">
        <v>202</v>
      </c>
      <c r="C443" t="s">
        <v>203</v>
      </c>
      <c r="D443" t="s">
        <v>204</v>
      </c>
      <c r="E443" t="s">
        <v>2787</v>
      </c>
      <c r="F443" t="s">
        <v>16</v>
      </c>
      <c r="G443" t="s">
        <v>17</v>
      </c>
      <c r="H443" s="252"/>
      <c r="I443" s="252"/>
      <c r="J443" s="252"/>
      <c r="K443" s="251"/>
      <c r="L443" t="s">
        <v>24</v>
      </c>
      <c r="M443" t="s">
        <v>96</v>
      </c>
    </row>
    <row r="444" spans="2:13" x14ac:dyDescent="0.3">
      <c r="B444" t="s">
        <v>1281</v>
      </c>
      <c r="C444" t="s">
        <v>1282</v>
      </c>
      <c r="D444" t="s">
        <v>1283</v>
      </c>
      <c r="E444" t="s">
        <v>2787</v>
      </c>
      <c r="F444" t="s">
        <v>16</v>
      </c>
      <c r="G444" t="s">
        <v>17</v>
      </c>
      <c r="H444" s="252"/>
      <c r="I444" s="252"/>
      <c r="J444" s="252"/>
      <c r="K444" s="251"/>
      <c r="L444" t="s">
        <v>1284</v>
      </c>
      <c r="M444" t="s">
        <v>96</v>
      </c>
    </row>
    <row r="445" spans="2:13" x14ac:dyDescent="0.3">
      <c r="B445" t="s">
        <v>163</v>
      </c>
      <c r="C445" t="s">
        <v>164</v>
      </c>
      <c r="D445" t="s">
        <v>165</v>
      </c>
      <c r="E445" t="s">
        <v>2788</v>
      </c>
      <c r="F445" t="s">
        <v>16</v>
      </c>
      <c r="G445" t="s">
        <v>18</v>
      </c>
      <c r="H445" s="252"/>
      <c r="I445" s="252"/>
      <c r="J445" s="252"/>
      <c r="K445" s="251"/>
      <c r="M445" t="s">
        <v>166</v>
      </c>
    </row>
    <row r="446" spans="2:13" x14ac:dyDescent="0.3">
      <c r="B446" t="s">
        <v>167</v>
      </c>
      <c r="C446" t="s">
        <v>168</v>
      </c>
      <c r="D446" t="s">
        <v>169</v>
      </c>
      <c r="E446" t="s">
        <v>2788</v>
      </c>
      <c r="F446" t="s">
        <v>16</v>
      </c>
      <c r="G446" t="s">
        <v>18</v>
      </c>
      <c r="H446" s="252"/>
      <c r="I446" s="252"/>
      <c r="J446" s="252"/>
      <c r="K446" s="251"/>
      <c r="L446" t="s">
        <v>24</v>
      </c>
      <c r="M446" t="s">
        <v>166</v>
      </c>
    </row>
    <row r="447" spans="2:13" x14ac:dyDescent="0.3">
      <c r="B447" t="s">
        <v>170</v>
      </c>
      <c r="C447" t="s">
        <v>171</v>
      </c>
      <c r="D447" t="s">
        <v>172</v>
      </c>
      <c r="E447" t="s">
        <v>2788</v>
      </c>
      <c r="F447" t="s">
        <v>16</v>
      </c>
      <c r="G447" t="s">
        <v>17</v>
      </c>
      <c r="H447" s="252"/>
      <c r="I447" s="252"/>
      <c r="J447" s="252"/>
      <c r="K447" s="251"/>
      <c r="L447" t="s">
        <v>24</v>
      </c>
      <c r="M447" t="s">
        <v>166</v>
      </c>
    </row>
    <row r="448" spans="2:13" x14ac:dyDescent="0.3">
      <c r="B448" t="s">
        <v>173</v>
      </c>
      <c r="C448" t="s">
        <v>2651</v>
      </c>
      <c r="D448" t="s">
        <v>2652</v>
      </c>
      <c r="E448" t="s">
        <v>2788</v>
      </c>
      <c r="F448" t="s">
        <v>16</v>
      </c>
      <c r="G448" t="s">
        <v>17</v>
      </c>
      <c r="H448" s="252"/>
      <c r="I448" s="252"/>
      <c r="J448" s="252"/>
      <c r="K448" s="251"/>
      <c r="M448" t="s">
        <v>166</v>
      </c>
    </row>
    <row r="449" spans="2:13" x14ac:dyDescent="0.3">
      <c r="B449" t="s">
        <v>174</v>
      </c>
      <c r="C449" t="s">
        <v>175</v>
      </c>
      <c r="D449" t="s">
        <v>176</v>
      </c>
      <c r="E449" t="s">
        <v>2788</v>
      </c>
      <c r="F449" t="s">
        <v>16</v>
      </c>
      <c r="G449" t="s">
        <v>17</v>
      </c>
      <c r="H449" s="252"/>
      <c r="I449" s="252"/>
      <c r="J449" s="252"/>
      <c r="K449" s="251"/>
      <c r="L449" t="s">
        <v>24</v>
      </c>
      <c r="M449" t="s">
        <v>166</v>
      </c>
    </row>
    <row r="450" spans="2:13" x14ac:dyDescent="0.3">
      <c r="B450" t="s">
        <v>177</v>
      </c>
      <c r="C450" t="s">
        <v>178</v>
      </c>
      <c r="D450" t="s">
        <v>179</v>
      </c>
      <c r="E450" t="s">
        <v>2788</v>
      </c>
      <c r="F450" t="s">
        <v>16</v>
      </c>
      <c r="G450" t="s">
        <v>17</v>
      </c>
      <c r="H450" s="252"/>
      <c r="I450" s="252"/>
      <c r="J450" s="252"/>
      <c r="K450" s="251"/>
      <c r="L450" t="s">
        <v>24</v>
      </c>
      <c r="M450" t="s">
        <v>166</v>
      </c>
    </row>
    <row r="451" spans="2:13" x14ac:dyDescent="0.3">
      <c r="B451" t="s">
        <v>180</v>
      </c>
      <c r="C451" t="s">
        <v>181</v>
      </c>
      <c r="D451" t="s">
        <v>182</v>
      </c>
      <c r="E451" t="s">
        <v>2788</v>
      </c>
      <c r="F451" t="s">
        <v>16</v>
      </c>
      <c r="G451" t="s">
        <v>17</v>
      </c>
      <c r="H451" s="252"/>
      <c r="I451" s="252"/>
      <c r="J451" s="252"/>
      <c r="K451" s="251"/>
      <c r="L451" t="s">
        <v>24</v>
      </c>
      <c r="M451" t="s">
        <v>166</v>
      </c>
    </row>
    <row r="452" spans="2:13" x14ac:dyDescent="0.3">
      <c r="B452" t="s">
        <v>183</v>
      </c>
      <c r="C452" t="s">
        <v>184</v>
      </c>
      <c r="D452" t="s">
        <v>185</v>
      </c>
      <c r="E452" t="s">
        <v>2788</v>
      </c>
      <c r="F452" t="s">
        <v>16</v>
      </c>
      <c r="G452" t="s">
        <v>17</v>
      </c>
      <c r="H452" s="13"/>
      <c r="I452" s="13"/>
      <c r="J452" s="13"/>
      <c r="K452" s="9"/>
      <c r="L452" t="s">
        <v>24</v>
      </c>
      <c r="M452" t="s">
        <v>166</v>
      </c>
    </row>
    <row r="453" spans="2:13" x14ac:dyDescent="0.3">
      <c r="B453" t="s">
        <v>186</v>
      </c>
      <c r="C453" t="s">
        <v>187</v>
      </c>
      <c r="D453" t="s">
        <v>188</v>
      </c>
      <c r="E453" t="s">
        <v>2788</v>
      </c>
      <c r="F453" t="s">
        <v>16</v>
      </c>
      <c r="G453" t="s">
        <v>17</v>
      </c>
      <c r="H453" s="252"/>
      <c r="I453" s="252"/>
      <c r="J453" s="252"/>
      <c r="K453" s="251"/>
      <c r="L453" t="s">
        <v>24</v>
      </c>
      <c r="M453" t="s">
        <v>166</v>
      </c>
    </row>
    <row r="454" spans="2:13" x14ac:dyDescent="0.3">
      <c r="B454" t="s">
        <v>189</v>
      </c>
      <c r="C454" t="s">
        <v>190</v>
      </c>
      <c r="D454" t="s">
        <v>191</v>
      </c>
      <c r="E454" t="s">
        <v>2788</v>
      </c>
      <c r="F454" t="s">
        <v>16</v>
      </c>
      <c r="G454" t="s">
        <v>17</v>
      </c>
      <c r="H454" s="252"/>
      <c r="I454" s="252"/>
      <c r="J454" s="252"/>
      <c r="K454" s="251"/>
      <c r="L454" t="s">
        <v>24</v>
      </c>
      <c r="M454" t="s">
        <v>166</v>
      </c>
    </row>
    <row r="455" spans="2:13" x14ac:dyDescent="0.3">
      <c r="B455" t="s">
        <v>192</v>
      </c>
      <c r="C455" t="s">
        <v>2654</v>
      </c>
      <c r="D455" t="s">
        <v>2655</v>
      </c>
      <c r="E455" t="s">
        <v>2787</v>
      </c>
      <c r="F455" t="s">
        <v>16</v>
      </c>
      <c r="G455" t="s">
        <v>17</v>
      </c>
      <c r="H455" s="252"/>
      <c r="I455" s="252"/>
      <c r="J455" s="252"/>
      <c r="K455" s="251"/>
      <c r="M455" t="s">
        <v>166</v>
      </c>
    </row>
    <row r="456" spans="2:13" x14ac:dyDescent="0.3">
      <c r="B456" t="s">
        <v>193</v>
      </c>
      <c r="C456" t="s">
        <v>194</v>
      </c>
      <c r="D456" t="s">
        <v>195</v>
      </c>
      <c r="E456" t="s">
        <v>2787</v>
      </c>
      <c r="F456" t="s">
        <v>16</v>
      </c>
      <c r="G456" t="s">
        <v>17</v>
      </c>
      <c r="H456" s="252"/>
      <c r="I456" s="252"/>
      <c r="J456" s="252"/>
      <c r="K456" s="251"/>
      <c r="M456" t="s">
        <v>166</v>
      </c>
    </row>
    <row r="457" spans="2:13" x14ac:dyDescent="0.3">
      <c r="B457" t="s">
        <v>196</v>
      </c>
      <c r="C457" t="s">
        <v>197</v>
      </c>
      <c r="D457" t="s">
        <v>198</v>
      </c>
      <c r="E457" t="s">
        <v>2787</v>
      </c>
      <c r="F457" t="s">
        <v>16</v>
      </c>
      <c r="G457" t="s">
        <v>17</v>
      </c>
      <c r="H457" s="252"/>
      <c r="I457" s="252"/>
      <c r="J457" s="252"/>
      <c r="K457" s="251"/>
      <c r="M457" t="s">
        <v>166</v>
      </c>
    </row>
    <row r="458" spans="2:13" x14ac:dyDescent="0.3">
      <c r="B458" t="s">
        <v>199</v>
      </c>
      <c r="C458" t="s">
        <v>200</v>
      </c>
      <c r="D458" t="s">
        <v>201</v>
      </c>
      <c r="E458" t="s">
        <v>2787</v>
      </c>
      <c r="F458" t="s">
        <v>16</v>
      </c>
      <c r="G458" t="s">
        <v>17</v>
      </c>
      <c r="H458" s="252"/>
      <c r="I458" s="252"/>
      <c r="J458" s="252"/>
      <c r="K458" s="251"/>
      <c r="M458" t="s">
        <v>166</v>
      </c>
    </row>
    <row r="459" spans="2:13" x14ac:dyDescent="0.3">
      <c r="B459" t="s">
        <v>205</v>
      </c>
      <c r="C459" t="s">
        <v>206</v>
      </c>
      <c r="D459" t="s">
        <v>207</v>
      </c>
      <c r="E459" t="s">
        <v>2787</v>
      </c>
      <c r="F459" t="s">
        <v>16</v>
      </c>
      <c r="G459" t="s">
        <v>17</v>
      </c>
      <c r="H459" s="252"/>
      <c r="I459" s="252"/>
      <c r="J459" s="252"/>
      <c r="K459" s="251"/>
      <c r="L459" t="s">
        <v>208</v>
      </c>
      <c r="M459" t="s">
        <v>166</v>
      </c>
    </row>
    <row r="460" spans="2:13" x14ac:dyDescent="0.3">
      <c r="B460" t="s">
        <v>71</v>
      </c>
      <c r="C460" t="s">
        <v>2610</v>
      </c>
      <c r="D460" t="s">
        <v>2611</v>
      </c>
      <c r="E460" t="s">
        <v>2787</v>
      </c>
      <c r="F460" t="s">
        <v>16</v>
      </c>
      <c r="G460" t="s">
        <v>18</v>
      </c>
      <c r="H460" s="252"/>
      <c r="I460" s="252"/>
      <c r="J460" s="252"/>
      <c r="K460" s="251"/>
      <c r="L460" t="s">
        <v>1571</v>
      </c>
      <c r="M460" t="s">
        <v>72</v>
      </c>
    </row>
    <row r="461" spans="2:13" x14ac:dyDescent="0.3">
      <c r="B461" t="s">
        <v>73</v>
      </c>
      <c r="C461" t="s">
        <v>1574</v>
      </c>
      <c r="D461" t="s">
        <v>1575</v>
      </c>
      <c r="E461" t="s">
        <v>2787</v>
      </c>
      <c r="F461" t="s">
        <v>16</v>
      </c>
      <c r="G461" t="s">
        <v>17</v>
      </c>
      <c r="H461" s="252"/>
      <c r="I461" s="252"/>
      <c r="J461" s="252"/>
      <c r="K461" s="251"/>
      <c r="L461" t="s">
        <v>1571</v>
      </c>
      <c r="M461" t="s">
        <v>72</v>
      </c>
    </row>
    <row r="462" spans="2:13" x14ac:dyDescent="0.3">
      <c r="B462" t="s">
        <v>75</v>
      </c>
      <c r="C462" t="s">
        <v>1578</v>
      </c>
      <c r="D462" t="s">
        <v>1579</v>
      </c>
      <c r="E462" t="s">
        <v>2787</v>
      </c>
      <c r="F462" t="s">
        <v>16</v>
      </c>
      <c r="G462" t="s">
        <v>17</v>
      </c>
      <c r="H462" s="252"/>
      <c r="I462" s="252"/>
      <c r="J462" s="252"/>
      <c r="K462" s="251"/>
      <c r="L462" t="s">
        <v>1571</v>
      </c>
      <c r="M462" t="s">
        <v>72</v>
      </c>
    </row>
    <row r="463" spans="2:13" x14ac:dyDescent="0.3">
      <c r="B463" t="s">
        <v>2635</v>
      </c>
      <c r="C463" t="s">
        <v>2636</v>
      </c>
      <c r="D463" t="s">
        <v>2637</v>
      </c>
      <c r="E463" t="s">
        <v>2788</v>
      </c>
      <c r="F463" t="s">
        <v>20</v>
      </c>
      <c r="G463" t="s">
        <v>18</v>
      </c>
      <c r="H463" s="252"/>
      <c r="I463" s="252"/>
      <c r="J463" s="252"/>
      <c r="K463" s="251"/>
      <c r="M463" t="s">
        <v>72</v>
      </c>
    </row>
    <row r="464" spans="2:13" x14ac:dyDescent="0.3">
      <c r="B464" t="s">
        <v>92</v>
      </c>
      <c r="C464" t="s">
        <v>1587</v>
      </c>
      <c r="D464" t="s">
        <v>1588</v>
      </c>
      <c r="E464" t="s">
        <v>2787</v>
      </c>
      <c r="F464" t="s">
        <v>16</v>
      </c>
      <c r="G464" t="s">
        <v>17</v>
      </c>
      <c r="H464" s="252"/>
      <c r="I464" s="252"/>
      <c r="J464" s="252"/>
      <c r="K464" s="251"/>
      <c r="L464" t="s">
        <v>1589</v>
      </c>
      <c r="M464" t="s">
        <v>72</v>
      </c>
    </row>
    <row r="465" spans="2:13" x14ac:dyDescent="0.3">
      <c r="B465" t="s">
        <v>1603</v>
      </c>
      <c r="C465" t="s">
        <v>1604</v>
      </c>
      <c r="D465" t="s">
        <v>1605</v>
      </c>
      <c r="E465" t="s">
        <v>2787</v>
      </c>
      <c r="F465" t="s">
        <v>16</v>
      </c>
      <c r="G465" t="s">
        <v>17</v>
      </c>
      <c r="H465" s="252"/>
      <c r="I465" s="252"/>
      <c r="J465" s="252"/>
      <c r="K465" s="251"/>
      <c r="L465" t="s">
        <v>1607</v>
      </c>
      <c r="M465" t="s">
        <v>72</v>
      </c>
    </row>
    <row r="466" spans="2:13" x14ac:dyDescent="0.3">
      <c r="B466" t="s">
        <v>152</v>
      </c>
      <c r="C466" t="s">
        <v>1649</v>
      </c>
      <c r="D466" t="s">
        <v>1650</v>
      </c>
      <c r="E466" t="s">
        <v>2787</v>
      </c>
      <c r="F466" t="s">
        <v>16</v>
      </c>
      <c r="G466" t="s">
        <v>17</v>
      </c>
      <c r="H466" s="252"/>
      <c r="I466" s="252"/>
      <c r="J466" s="252"/>
      <c r="K466" s="251"/>
      <c r="L466" t="s">
        <v>1571</v>
      </c>
      <c r="M466" t="s">
        <v>72</v>
      </c>
    </row>
    <row r="467" spans="2:13" x14ac:dyDescent="0.3">
      <c r="B467" t="s">
        <v>156</v>
      </c>
      <c r="C467" t="s">
        <v>1655</v>
      </c>
      <c r="D467" t="s">
        <v>1656</v>
      </c>
      <c r="E467" t="s">
        <v>2787</v>
      </c>
      <c r="F467" t="s">
        <v>16</v>
      </c>
      <c r="G467" t="s">
        <v>17</v>
      </c>
      <c r="H467" s="252"/>
      <c r="I467" s="252"/>
      <c r="J467" s="252"/>
      <c r="K467" s="251"/>
      <c r="L467" t="s">
        <v>1571</v>
      </c>
      <c r="M467" t="s">
        <v>72</v>
      </c>
    </row>
    <row r="468" spans="2:13" x14ac:dyDescent="0.3">
      <c r="B468" t="s">
        <v>157</v>
      </c>
      <c r="C468" t="s">
        <v>1658</v>
      </c>
      <c r="D468" t="s">
        <v>1659</v>
      </c>
      <c r="E468" t="s">
        <v>2787</v>
      </c>
      <c r="F468" t="s">
        <v>16</v>
      </c>
      <c r="G468" t="s">
        <v>17</v>
      </c>
      <c r="H468" s="252"/>
      <c r="I468" s="252"/>
      <c r="J468" s="252"/>
      <c r="K468" s="251"/>
      <c r="L468" t="s">
        <v>1571</v>
      </c>
      <c r="M468" t="s">
        <v>72</v>
      </c>
    </row>
    <row r="469" spans="2:13" x14ac:dyDescent="0.3">
      <c r="B469" t="s">
        <v>158</v>
      </c>
      <c r="C469" t="s">
        <v>1661</v>
      </c>
      <c r="D469" t="s">
        <v>1662</v>
      </c>
      <c r="E469" t="s">
        <v>2787</v>
      </c>
      <c r="F469" t="s">
        <v>16</v>
      </c>
      <c r="G469" t="s">
        <v>17</v>
      </c>
      <c r="H469" s="252"/>
      <c r="I469" s="252"/>
      <c r="J469" s="252"/>
      <c r="K469" s="251"/>
      <c r="L469" t="s">
        <v>1571</v>
      </c>
      <c r="M469" t="s">
        <v>72</v>
      </c>
    </row>
    <row r="470" spans="2:13" x14ac:dyDescent="0.3">
      <c r="B470" t="s">
        <v>383</v>
      </c>
      <c r="C470" t="s">
        <v>1846</v>
      </c>
      <c r="D470" t="s">
        <v>1847</v>
      </c>
      <c r="E470" t="s">
        <v>2787</v>
      </c>
      <c r="F470" t="s">
        <v>16</v>
      </c>
      <c r="G470" t="s">
        <v>17</v>
      </c>
      <c r="H470" s="252"/>
      <c r="I470" s="252"/>
      <c r="J470" s="252"/>
      <c r="K470" s="251"/>
      <c r="L470" t="s">
        <v>1571</v>
      </c>
      <c r="M470" t="s">
        <v>72</v>
      </c>
    </row>
    <row r="471" spans="2:13" x14ac:dyDescent="0.3">
      <c r="B471" t="s">
        <v>393</v>
      </c>
      <c r="C471" t="s">
        <v>1858</v>
      </c>
      <c r="D471" t="s">
        <v>1859</v>
      </c>
      <c r="E471" t="s">
        <v>2787</v>
      </c>
      <c r="F471" t="s">
        <v>16</v>
      </c>
      <c r="G471" t="s">
        <v>17</v>
      </c>
      <c r="H471" s="13"/>
      <c r="I471" s="13"/>
      <c r="J471" s="13"/>
      <c r="K471" s="9"/>
      <c r="L471" t="s">
        <v>848</v>
      </c>
      <c r="M471" t="s">
        <v>72</v>
      </c>
    </row>
    <row r="472" spans="2:13" x14ac:dyDescent="0.3">
      <c r="B472" t="s">
        <v>394</v>
      </c>
      <c r="C472" t="s">
        <v>1862</v>
      </c>
      <c r="D472" t="s">
        <v>1863</v>
      </c>
      <c r="E472" t="s">
        <v>2787</v>
      </c>
      <c r="F472" t="s">
        <v>16</v>
      </c>
      <c r="G472" t="s">
        <v>17</v>
      </c>
      <c r="H472" s="252"/>
      <c r="I472" s="252"/>
      <c r="J472" s="252"/>
      <c r="K472" s="251"/>
      <c r="L472" t="s">
        <v>1571</v>
      </c>
      <c r="M472" t="s">
        <v>72</v>
      </c>
    </row>
    <row r="473" spans="2:13" x14ac:dyDescent="0.3">
      <c r="B473" t="s">
        <v>395</v>
      </c>
      <c r="C473" t="s">
        <v>1865</v>
      </c>
      <c r="D473" t="s">
        <v>1866</v>
      </c>
      <c r="E473" t="s">
        <v>2787</v>
      </c>
      <c r="F473" t="s">
        <v>16</v>
      </c>
      <c r="G473" t="s">
        <v>17</v>
      </c>
      <c r="H473" s="252"/>
      <c r="I473" s="252"/>
      <c r="J473" s="252"/>
      <c r="K473" s="251"/>
      <c r="L473" t="s">
        <v>1571</v>
      </c>
      <c r="M473" t="s">
        <v>72</v>
      </c>
    </row>
    <row r="474" spans="2:13" x14ac:dyDescent="0.3">
      <c r="B474" t="s">
        <v>551</v>
      </c>
      <c r="C474" t="s">
        <v>1978</v>
      </c>
      <c r="D474" t="s">
        <v>1979</v>
      </c>
      <c r="E474" t="s">
        <v>2787</v>
      </c>
      <c r="F474" t="s">
        <v>16</v>
      </c>
      <c r="G474" t="s">
        <v>17</v>
      </c>
      <c r="H474" s="252"/>
      <c r="I474" s="252"/>
      <c r="J474" s="252"/>
      <c r="K474" s="251"/>
      <c r="L474" t="s">
        <v>1571</v>
      </c>
      <c r="M474" t="s">
        <v>72</v>
      </c>
    </row>
    <row r="475" spans="2:13" x14ac:dyDescent="0.3">
      <c r="B475" t="s">
        <v>552</v>
      </c>
      <c r="C475" t="s">
        <v>1981</v>
      </c>
      <c r="D475" t="s">
        <v>1982</v>
      </c>
      <c r="E475" t="s">
        <v>2787</v>
      </c>
      <c r="F475" t="s">
        <v>16</v>
      </c>
      <c r="G475" t="s">
        <v>17</v>
      </c>
      <c r="H475" s="252"/>
      <c r="I475" s="252"/>
      <c r="J475" s="252"/>
      <c r="K475" s="251"/>
      <c r="L475" t="s">
        <v>1571</v>
      </c>
      <c r="M475" t="s">
        <v>72</v>
      </c>
    </row>
    <row r="476" spans="2:13" x14ac:dyDescent="0.3">
      <c r="B476" t="s">
        <v>2032</v>
      </c>
      <c r="C476" t="s">
        <v>2033</v>
      </c>
      <c r="D476" t="s">
        <v>2034</v>
      </c>
      <c r="E476" t="s">
        <v>2787</v>
      </c>
      <c r="F476" t="s">
        <v>16</v>
      </c>
      <c r="G476" t="s">
        <v>17</v>
      </c>
      <c r="H476" s="252"/>
      <c r="I476" s="252"/>
      <c r="J476" s="252"/>
      <c r="K476" s="251"/>
      <c r="L476" t="s">
        <v>848</v>
      </c>
      <c r="M476" t="s">
        <v>72</v>
      </c>
    </row>
    <row r="477" spans="2:13" x14ac:dyDescent="0.3">
      <c r="B477" t="s">
        <v>583</v>
      </c>
      <c r="C477" t="s">
        <v>2037</v>
      </c>
      <c r="D477" t="s">
        <v>2038</v>
      </c>
      <c r="E477" t="s">
        <v>2787</v>
      </c>
      <c r="F477" t="s">
        <v>16</v>
      </c>
      <c r="G477" t="s">
        <v>17</v>
      </c>
      <c r="H477" s="252"/>
      <c r="I477" s="252"/>
      <c r="J477" s="252"/>
      <c r="K477" s="251"/>
      <c r="L477" t="s">
        <v>1571</v>
      </c>
      <c r="M477" t="s">
        <v>72</v>
      </c>
    </row>
    <row r="478" spans="2:13" x14ac:dyDescent="0.3">
      <c r="B478" t="s">
        <v>584</v>
      </c>
      <c r="C478" t="s">
        <v>2040</v>
      </c>
      <c r="D478" t="s">
        <v>2041</v>
      </c>
      <c r="E478" t="s">
        <v>2787</v>
      </c>
      <c r="F478" t="s">
        <v>16</v>
      </c>
      <c r="G478" t="s">
        <v>17</v>
      </c>
      <c r="H478" s="252"/>
      <c r="I478" s="252"/>
      <c r="J478" s="252"/>
      <c r="K478" s="251"/>
      <c r="L478" t="s">
        <v>1571</v>
      </c>
      <c r="M478" t="s">
        <v>72</v>
      </c>
    </row>
    <row r="479" spans="2:13" x14ac:dyDescent="0.3">
      <c r="B479" t="s">
        <v>2113</v>
      </c>
      <c r="C479" t="s">
        <v>2114</v>
      </c>
      <c r="D479" t="s">
        <v>2115</v>
      </c>
      <c r="E479" t="s">
        <v>2787</v>
      </c>
      <c r="F479" t="s">
        <v>16</v>
      </c>
      <c r="G479" t="s">
        <v>17</v>
      </c>
      <c r="H479" s="13"/>
      <c r="I479" s="13"/>
      <c r="J479" s="13"/>
      <c r="K479" s="9"/>
      <c r="L479" t="s">
        <v>1607</v>
      </c>
      <c r="M479" t="s">
        <v>72</v>
      </c>
    </row>
    <row r="480" spans="2:13" x14ac:dyDescent="0.3">
      <c r="B480" t="s">
        <v>2117</v>
      </c>
      <c r="C480" t="s">
        <v>2118</v>
      </c>
      <c r="D480" t="s">
        <v>2119</v>
      </c>
      <c r="E480" t="s">
        <v>2787</v>
      </c>
      <c r="F480" t="s">
        <v>16</v>
      </c>
      <c r="G480" t="s">
        <v>17</v>
      </c>
      <c r="H480" s="13"/>
      <c r="I480" s="13"/>
      <c r="J480" s="13"/>
      <c r="K480" s="9"/>
      <c r="L480" t="s">
        <v>1607</v>
      </c>
      <c r="M480" t="s">
        <v>72</v>
      </c>
    </row>
    <row r="481" spans="2:13" x14ac:dyDescent="0.3">
      <c r="B481" t="s">
        <v>2121</v>
      </c>
      <c r="C481" t="s">
        <v>2122</v>
      </c>
      <c r="D481" t="s">
        <v>2123</v>
      </c>
      <c r="E481" t="s">
        <v>2787</v>
      </c>
      <c r="F481" t="s">
        <v>16</v>
      </c>
      <c r="G481" t="s">
        <v>17</v>
      </c>
      <c r="H481" s="13"/>
      <c r="I481" s="13"/>
      <c r="J481" s="13"/>
      <c r="K481" s="9"/>
      <c r="L481" t="s">
        <v>1607</v>
      </c>
      <c r="M481" t="s">
        <v>72</v>
      </c>
    </row>
    <row r="482" spans="2:13" x14ac:dyDescent="0.3">
      <c r="B482" t="s">
        <v>2126</v>
      </c>
      <c r="C482" t="s">
        <v>2127</v>
      </c>
      <c r="D482" t="s">
        <v>2128</v>
      </c>
      <c r="E482" t="s">
        <v>2787</v>
      </c>
      <c r="F482" t="s">
        <v>16</v>
      </c>
      <c r="G482" t="s">
        <v>17</v>
      </c>
      <c r="H482" s="13"/>
      <c r="I482" s="13"/>
      <c r="J482" s="13"/>
      <c r="K482" s="9"/>
      <c r="L482" t="s">
        <v>1607</v>
      </c>
      <c r="M482" t="s">
        <v>72</v>
      </c>
    </row>
    <row r="483" spans="2:13" x14ac:dyDescent="0.3">
      <c r="B483" t="s">
        <v>2130</v>
      </c>
      <c r="C483" t="s">
        <v>2131</v>
      </c>
      <c r="D483" t="s">
        <v>2132</v>
      </c>
      <c r="E483" t="s">
        <v>2787</v>
      </c>
      <c r="F483" t="s">
        <v>16</v>
      </c>
      <c r="G483" t="s">
        <v>17</v>
      </c>
      <c r="H483" s="13"/>
      <c r="I483" s="13"/>
      <c r="J483" s="13"/>
      <c r="K483" s="9"/>
      <c r="L483" t="s">
        <v>1607</v>
      </c>
      <c r="M483" t="s">
        <v>72</v>
      </c>
    </row>
    <row r="484" spans="2:13" x14ac:dyDescent="0.3">
      <c r="B484" t="s">
        <v>2134</v>
      </c>
      <c r="C484" t="s">
        <v>2135</v>
      </c>
      <c r="D484" t="s">
        <v>2136</v>
      </c>
      <c r="E484" t="s">
        <v>2787</v>
      </c>
      <c r="F484" t="s">
        <v>16</v>
      </c>
      <c r="G484" t="s">
        <v>17</v>
      </c>
      <c r="H484" s="13"/>
      <c r="I484" s="13"/>
      <c r="J484" s="13"/>
      <c r="K484" s="9"/>
      <c r="L484" t="s">
        <v>1607</v>
      </c>
      <c r="M484" t="s">
        <v>72</v>
      </c>
    </row>
    <row r="485" spans="2:13" x14ac:dyDescent="0.3">
      <c r="B485" t="s">
        <v>2138</v>
      </c>
      <c r="C485" t="s">
        <v>2139</v>
      </c>
      <c r="D485" t="s">
        <v>2140</v>
      </c>
      <c r="E485" t="s">
        <v>2787</v>
      </c>
      <c r="F485" t="s">
        <v>16</v>
      </c>
      <c r="G485" t="s">
        <v>17</v>
      </c>
      <c r="H485" s="252"/>
      <c r="I485" s="252"/>
      <c r="J485" s="252"/>
      <c r="K485" s="251"/>
      <c r="L485" t="s">
        <v>1607</v>
      </c>
      <c r="M485" t="s">
        <v>72</v>
      </c>
    </row>
    <row r="486" spans="2:13" x14ac:dyDescent="0.3">
      <c r="B486" t="s">
        <v>2142</v>
      </c>
      <c r="C486" t="s">
        <v>2143</v>
      </c>
      <c r="D486" t="s">
        <v>2144</v>
      </c>
      <c r="E486" t="s">
        <v>2787</v>
      </c>
      <c r="F486" t="s">
        <v>20</v>
      </c>
      <c r="G486" t="s">
        <v>17</v>
      </c>
      <c r="H486" s="252"/>
      <c r="I486" s="252"/>
      <c r="J486" s="252"/>
      <c r="K486" s="251"/>
      <c r="L486" t="s">
        <v>1607</v>
      </c>
      <c r="M486" t="s">
        <v>72</v>
      </c>
    </row>
    <row r="487" spans="2:13" x14ac:dyDescent="0.3">
      <c r="B487" t="s">
        <v>737</v>
      </c>
      <c r="C487" t="s">
        <v>2193</v>
      </c>
      <c r="D487" t="s">
        <v>2194</v>
      </c>
      <c r="E487" t="s">
        <v>2787</v>
      </c>
      <c r="F487" t="s">
        <v>16</v>
      </c>
      <c r="G487" t="s">
        <v>17</v>
      </c>
      <c r="H487" s="252"/>
      <c r="I487" s="252"/>
      <c r="J487" s="252"/>
      <c r="K487" s="251"/>
      <c r="L487" t="s">
        <v>1571</v>
      </c>
      <c r="M487" t="s">
        <v>72</v>
      </c>
    </row>
    <row r="488" spans="2:13" x14ac:dyDescent="0.3">
      <c r="B488" t="s">
        <v>738</v>
      </c>
      <c r="C488" t="s">
        <v>2196</v>
      </c>
      <c r="D488" t="s">
        <v>2197</v>
      </c>
      <c r="E488" t="s">
        <v>2787</v>
      </c>
      <c r="F488" t="s">
        <v>16</v>
      </c>
      <c r="G488" t="s">
        <v>17</v>
      </c>
      <c r="H488" s="13"/>
      <c r="I488" s="13"/>
      <c r="J488" s="13"/>
      <c r="K488" s="9"/>
      <c r="L488" t="s">
        <v>1571</v>
      </c>
      <c r="M488" t="s">
        <v>72</v>
      </c>
    </row>
    <row r="489" spans="2:13" x14ac:dyDescent="0.3">
      <c r="B489" t="s">
        <v>2199</v>
      </c>
      <c r="C489" t="s">
        <v>2200</v>
      </c>
      <c r="D489" t="s">
        <v>2201</v>
      </c>
      <c r="E489" t="s">
        <v>2790</v>
      </c>
      <c r="F489" t="s">
        <v>20</v>
      </c>
      <c r="G489" t="s">
        <v>17</v>
      </c>
      <c r="H489" s="13"/>
      <c r="I489" s="13"/>
      <c r="J489" s="13"/>
      <c r="K489" s="9"/>
      <c r="L489" t="s">
        <v>2204</v>
      </c>
      <c r="M489" t="s">
        <v>72</v>
      </c>
    </row>
    <row r="490" spans="2:13" x14ac:dyDescent="0.3">
      <c r="B490" t="s">
        <v>943</v>
      </c>
      <c r="C490" t="s">
        <v>2356</v>
      </c>
      <c r="D490" t="s">
        <v>2357</v>
      </c>
      <c r="E490" t="s">
        <v>2787</v>
      </c>
      <c r="F490" t="s">
        <v>16</v>
      </c>
      <c r="G490" t="s">
        <v>17</v>
      </c>
      <c r="H490" s="13"/>
      <c r="I490" s="13"/>
      <c r="J490" s="13"/>
      <c r="K490" s="9"/>
      <c r="L490" t="s">
        <v>1571</v>
      </c>
      <c r="M490" t="s">
        <v>72</v>
      </c>
    </row>
    <row r="491" spans="2:13" x14ac:dyDescent="0.3">
      <c r="B491" t="s">
        <v>944</v>
      </c>
      <c r="C491" t="s">
        <v>2359</v>
      </c>
      <c r="D491" t="s">
        <v>2360</v>
      </c>
      <c r="E491" t="s">
        <v>2787</v>
      </c>
      <c r="F491" t="s">
        <v>16</v>
      </c>
      <c r="G491" t="s">
        <v>17</v>
      </c>
      <c r="H491" s="13"/>
      <c r="I491" s="13"/>
      <c r="J491" s="13"/>
      <c r="K491" s="9"/>
      <c r="L491" t="s">
        <v>1571</v>
      </c>
      <c r="M491" t="s">
        <v>72</v>
      </c>
    </row>
    <row r="492" spans="2:13" x14ac:dyDescent="0.3">
      <c r="B492" t="s">
        <v>1018</v>
      </c>
      <c r="C492" t="s">
        <v>2398</v>
      </c>
      <c r="D492" t="s">
        <v>2399</v>
      </c>
      <c r="E492" t="s">
        <v>2787</v>
      </c>
      <c r="F492" t="s">
        <v>16</v>
      </c>
      <c r="G492" t="s">
        <v>17</v>
      </c>
      <c r="H492" s="252"/>
      <c r="I492" s="252"/>
      <c r="J492" s="252"/>
      <c r="K492" s="251"/>
      <c r="L492" t="s">
        <v>1571</v>
      </c>
      <c r="M492" t="s">
        <v>72</v>
      </c>
    </row>
    <row r="493" spans="2:13" x14ac:dyDescent="0.3">
      <c r="B493" t="s">
        <v>1086</v>
      </c>
      <c r="C493" t="s">
        <v>2458</v>
      </c>
      <c r="D493" t="s">
        <v>2459</v>
      </c>
      <c r="E493" t="s">
        <v>2787</v>
      </c>
      <c r="F493" t="s">
        <v>16</v>
      </c>
      <c r="G493" t="s">
        <v>17</v>
      </c>
      <c r="H493" s="13"/>
      <c r="I493" s="13"/>
      <c r="J493" s="13"/>
      <c r="K493" s="9"/>
      <c r="L493" t="s">
        <v>1571</v>
      </c>
      <c r="M493" t="s">
        <v>72</v>
      </c>
    </row>
    <row r="494" spans="2:13" x14ac:dyDescent="0.3">
      <c r="B494" t="s">
        <v>1091</v>
      </c>
      <c r="C494" t="s">
        <v>1092</v>
      </c>
      <c r="D494" t="s">
        <v>1093</v>
      </c>
      <c r="E494" t="s">
        <v>2789</v>
      </c>
      <c r="F494" t="s">
        <v>20</v>
      </c>
      <c r="G494" t="s">
        <v>17</v>
      </c>
      <c r="H494" s="252"/>
      <c r="I494" s="252"/>
      <c r="J494" s="252"/>
      <c r="K494" s="251"/>
      <c r="M494" t="s">
        <v>72</v>
      </c>
    </row>
    <row r="495" spans="2:13" x14ac:dyDescent="0.3">
      <c r="B495" t="s">
        <v>1097</v>
      </c>
      <c r="C495" t="s">
        <v>2469</v>
      </c>
      <c r="D495" t="s">
        <v>2470</v>
      </c>
      <c r="E495" t="s">
        <v>2787</v>
      </c>
      <c r="F495" t="s">
        <v>16</v>
      </c>
      <c r="G495" t="s">
        <v>17</v>
      </c>
      <c r="H495" s="252"/>
      <c r="I495" s="252"/>
      <c r="J495" s="252"/>
      <c r="K495" s="251"/>
      <c r="L495" t="s">
        <v>1571</v>
      </c>
      <c r="M495" t="s">
        <v>72</v>
      </c>
    </row>
    <row r="496" spans="2:13" x14ac:dyDescent="0.3">
      <c r="B496" t="s">
        <v>1132</v>
      </c>
      <c r="C496" t="s">
        <v>2509</v>
      </c>
      <c r="D496" t="s">
        <v>2510</v>
      </c>
      <c r="E496" t="s">
        <v>2787</v>
      </c>
      <c r="F496" t="s">
        <v>16</v>
      </c>
      <c r="G496" t="s">
        <v>17</v>
      </c>
      <c r="H496" s="13"/>
      <c r="I496" s="13"/>
      <c r="J496" s="13"/>
      <c r="K496" s="9"/>
      <c r="L496" t="s">
        <v>1571</v>
      </c>
      <c r="M496" t="s">
        <v>72</v>
      </c>
    </row>
    <row r="497" spans="2:13" x14ac:dyDescent="0.3">
      <c r="B497" t="s">
        <v>1236</v>
      </c>
      <c r="C497" t="s">
        <v>2577</v>
      </c>
      <c r="D497" t="s">
        <v>2578</v>
      </c>
      <c r="E497" t="s">
        <v>2787</v>
      </c>
      <c r="F497" t="s">
        <v>16</v>
      </c>
      <c r="G497" t="s">
        <v>17</v>
      </c>
      <c r="H497" s="252"/>
      <c r="I497" s="252"/>
      <c r="J497" s="252"/>
      <c r="K497" s="251"/>
      <c r="L497" t="s">
        <v>1571</v>
      </c>
      <c r="M497" t="s">
        <v>72</v>
      </c>
    </row>
    <row r="498" spans="2:13" x14ac:dyDescent="0.3">
      <c r="B498" t="s">
        <v>1261</v>
      </c>
      <c r="C498" t="s">
        <v>2599</v>
      </c>
      <c r="D498" t="s">
        <v>2600</v>
      </c>
      <c r="E498" t="s">
        <v>2787</v>
      </c>
      <c r="F498" t="s">
        <v>16</v>
      </c>
      <c r="G498" t="s">
        <v>17</v>
      </c>
      <c r="H498" s="258"/>
      <c r="I498" s="258"/>
      <c r="J498" s="258"/>
      <c r="K498" s="258"/>
      <c r="L498" t="s">
        <v>848</v>
      </c>
      <c r="M498" t="s">
        <v>72</v>
      </c>
    </row>
    <row r="499" spans="2:13" x14ac:dyDescent="0.3">
      <c r="B499" t="s">
        <v>1087</v>
      </c>
      <c r="C499" t="s">
        <v>1088</v>
      </c>
      <c r="D499" t="s">
        <v>1089</v>
      </c>
      <c r="E499" t="s">
        <v>2789</v>
      </c>
      <c r="F499" t="s">
        <v>20</v>
      </c>
      <c r="G499" t="s">
        <v>17</v>
      </c>
      <c r="M499" t="s">
        <v>1090</v>
      </c>
    </row>
    <row r="500" spans="2:13" x14ac:dyDescent="0.3">
      <c r="B500" t="s">
        <v>1094</v>
      </c>
      <c r="C500" t="s">
        <v>1095</v>
      </c>
      <c r="D500" t="s">
        <v>1096</v>
      </c>
      <c r="E500" t="s">
        <v>2788</v>
      </c>
      <c r="F500" t="s">
        <v>16</v>
      </c>
      <c r="G500" t="s">
        <v>17</v>
      </c>
      <c r="H500" s="258"/>
      <c r="I500" s="258"/>
      <c r="J500" s="258"/>
      <c r="K500" s="258"/>
      <c r="L500" t="s">
        <v>21</v>
      </c>
      <c r="M500" t="s">
        <v>1090</v>
      </c>
    </row>
  </sheetData>
  <sortState xmlns:xlrd2="http://schemas.microsoft.com/office/spreadsheetml/2017/richdata2" ref="B3:M500">
    <sortCondition ref="M3:M500"/>
    <sortCondition ref="B3:B500"/>
  </sortState>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11F2-6C6F-4D26-AA99-455258BE8435}">
  <dimension ref="A2:K30"/>
  <sheetViews>
    <sheetView topLeftCell="A21" zoomScaleNormal="100" workbookViewId="0">
      <selection activeCell="G30" sqref="G30"/>
    </sheetView>
  </sheetViews>
  <sheetFormatPr defaultRowHeight="14.4" x14ac:dyDescent="0.3"/>
  <cols>
    <col min="1" max="1" width="17.5546875" customWidth="1"/>
    <col min="2" max="3" width="16.6640625" customWidth="1"/>
    <col min="4" max="4" width="3.6640625" customWidth="1"/>
    <col min="5" max="5" width="3.109375" customWidth="1"/>
    <col min="6" max="6" width="3.6640625" customWidth="1"/>
    <col min="7" max="9" width="8.33203125" customWidth="1"/>
    <col min="10" max="10" width="29.88671875" customWidth="1"/>
    <col min="11" max="11" width="6.10937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214</v>
      </c>
      <c r="B3" s="251" t="s">
        <v>215</v>
      </c>
      <c r="C3" s="251" t="s">
        <v>216</v>
      </c>
      <c r="D3" s="251" t="s">
        <v>2790</v>
      </c>
      <c r="E3" s="251" t="s">
        <v>20</v>
      </c>
      <c r="F3" s="251" t="s">
        <v>17</v>
      </c>
      <c r="G3" s="252"/>
      <c r="H3" s="252"/>
      <c r="I3" s="252"/>
      <c r="J3" s="251"/>
      <c r="K3" s="251"/>
    </row>
    <row r="4" spans="1:11" ht="45" customHeight="1" x14ac:dyDescent="0.3">
      <c r="A4" s="251" t="s">
        <v>217</v>
      </c>
      <c r="B4" s="251" t="s">
        <v>218</v>
      </c>
      <c r="C4" s="251" t="s">
        <v>219</v>
      </c>
      <c r="D4" s="251" t="s">
        <v>2790</v>
      </c>
      <c r="E4" s="251" t="s">
        <v>20</v>
      </c>
      <c r="F4" s="251" t="s">
        <v>17</v>
      </c>
      <c r="G4" s="252"/>
      <c r="H4" s="252"/>
      <c r="I4" s="252"/>
      <c r="J4" s="251"/>
      <c r="K4" s="251"/>
    </row>
    <row r="5" spans="1:11" ht="45" customHeight="1" x14ac:dyDescent="0.3">
      <c r="A5" s="251" t="s">
        <v>220</v>
      </c>
      <c r="B5" s="251" t="s">
        <v>221</v>
      </c>
      <c r="C5" s="251" t="s">
        <v>222</v>
      </c>
      <c r="D5" s="251" t="s">
        <v>2790</v>
      </c>
      <c r="E5" s="251" t="s">
        <v>20</v>
      </c>
      <c r="F5" s="251" t="s">
        <v>17</v>
      </c>
      <c r="G5" s="252"/>
      <c r="H5" s="252"/>
      <c r="I5" s="252"/>
      <c r="J5" s="251"/>
      <c r="K5" s="251"/>
    </row>
    <row r="6" spans="1:11" ht="45" customHeight="1" x14ac:dyDescent="0.3">
      <c r="A6" s="251" t="s">
        <v>223</v>
      </c>
      <c r="B6" s="251" t="s">
        <v>224</v>
      </c>
      <c r="C6" s="251" t="s">
        <v>225</v>
      </c>
      <c r="D6" s="251" t="s">
        <v>2790</v>
      </c>
      <c r="E6" s="251" t="s">
        <v>20</v>
      </c>
      <c r="F6" s="251" t="s">
        <v>17</v>
      </c>
      <c r="G6" s="252"/>
      <c r="H6" s="252"/>
      <c r="I6" s="252"/>
      <c r="J6" s="251"/>
      <c r="K6" s="251"/>
    </row>
    <row r="7" spans="1:11" ht="45" customHeight="1" x14ac:dyDescent="0.3">
      <c r="A7" s="251" t="s">
        <v>226</v>
      </c>
      <c r="B7" s="251" t="s">
        <v>227</v>
      </c>
      <c r="C7" s="251" t="s">
        <v>228</v>
      </c>
      <c r="D7" s="251" t="s">
        <v>2790</v>
      </c>
      <c r="E7" s="251" t="s">
        <v>20</v>
      </c>
      <c r="F7" s="251" t="s">
        <v>17</v>
      </c>
      <c r="G7" s="252"/>
      <c r="H7" s="252"/>
      <c r="I7" s="252"/>
      <c r="J7" s="251"/>
      <c r="K7" s="251"/>
    </row>
    <row r="8" spans="1:11" ht="45" customHeight="1" x14ac:dyDescent="0.3">
      <c r="A8" s="251" t="s">
        <v>229</v>
      </c>
      <c r="B8" s="251" t="s">
        <v>230</v>
      </c>
      <c r="C8" s="251" t="s">
        <v>231</v>
      </c>
      <c r="D8" s="251" t="s">
        <v>2790</v>
      </c>
      <c r="E8" s="251" t="s">
        <v>20</v>
      </c>
      <c r="F8" s="251" t="s">
        <v>17</v>
      </c>
      <c r="G8" s="252"/>
      <c r="H8" s="252"/>
      <c r="I8" s="252"/>
      <c r="J8" s="251"/>
      <c r="K8" s="251"/>
    </row>
    <row r="9" spans="1:11" ht="45" customHeight="1" x14ac:dyDescent="0.3">
      <c r="A9" s="251" t="s">
        <v>232</v>
      </c>
      <c r="B9" s="251" t="s">
        <v>233</v>
      </c>
      <c r="C9" s="251" t="s">
        <v>234</v>
      </c>
      <c r="D9" s="251" t="s">
        <v>2790</v>
      </c>
      <c r="E9" s="251" t="s">
        <v>20</v>
      </c>
      <c r="F9" s="251" t="s">
        <v>17</v>
      </c>
      <c r="G9" s="252"/>
      <c r="H9" s="252"/>
      <c r="I9" s="252"/>
      <c r="J9" s="251"/>
      <c r="K9" s="251"/>
    </row>
    <row r="10" spans="1:11" ht="45" customHeight="1" x14ac:dyDescent="0.3">
      <c r="A10" s="251" t="s">
        <v>235</v>
      </c>
      <c r="B10" s="251" t="s">
        <v>236</v>
      </c>
      <c r="C10" s="251" t="s">
        <v>237</v>
      </c>
      <c r="D10" s="251" t="s">
        <v>2790</v>
      </c>
      <c r="E10" s="251" t="s">
        <v>20</v>
      </c>
      <c r="F10" s="251" t="s">
        <v>17</v>
      </c>
      <c r="G10" s="252"/>
      <c r="H10" s="252"/>
      <c r="I10" s="252"/>
      <c r="J10" s="251"/>
      <c r="K10" s="251"/>
    </row>
    <row r="11" spans="1:11" ht="45" customHeight="1" x14ac:dyDescent="0.3">
      <c r="A11" s="251" t="s">
        <v>238</v>
      </c>
      <c r="B11" s="251" t="s">
        <v>239</v>
      </c>
      <c r="C11" s="251" t="s">
        <v>240</v>
      </c>
      <c r="D11" s="251" t="s">
        <v>2790</v>
      </c>
      <c r="E11" s="251" t="s">
        <v>20</v>
      </c>
      <c r="F11" s="251" t="s">
        <v>17</v>
      </c>
      <c r="G11" s="252"/>
      <c r="H11" s="252"/>
      <c r="I11" s="252"/>
      <c r="J11" s="251"/>
      <c r="K11" s="251"/>
    </row>
    <row r="12" spans="1:11" ht="45" customHeight="1" x14ac:dyDescent="0.3">
      <c r="A12" s="251" t="s">
        <v>241</v>
      </c>
      <c r="B12" s="251" t="s">
        <v>242</v>
      </c>
      <c r="C12" s="251" t="s">
        <v>243</v>
      </c>
      <c r="D12" s="251" t="s">
        <v>2790</v>
      </c>
      <c r="E12" s="251" t="s">
        <v>20</v>
      </c>
      <c r="F12" s="251" t="s">
        <v>17</v>
      </c>
      <c r="G12" s="252"/>
      <c r="H12" s="252"/>
      <c r="I12" s="252"/>
      <c r="J12" s="251"/>
      <c r="K12" s="251"/>
    </row>
    <row r="13" spans="1:11" ht="45" customHeight="1" x14ac:dyDescent="0.3">
      <c r="A13" s="251" t="s">
        <v>845</v>
      </c>
      <c r="B13" s="251" t="s">
        <v>846</v>
      </c>
      <c r="C13" s="251" t="s">
        <v>847</v>
      </c>
      <c r="D13" s="251" t="s">
        <v>2787</v>
      </c>
      <c r="E13" s="251" t="s">
        <v>20</v>
      </c>
      <c r="F13" s="251" t="s">
        <v>17</v>
      </c>
      <c r="G13" s="252"/>
      <c r="H13" s="252"/>
      <c r="I13" s="252"/>
      <c r="J13" s="251"/>
      <c r="K13" s="251" t="s">
        <v>848</v>
      </c>
    </row>
    <row r="14" spans="1:11" ht="45" customHeight="1" x14ac:dyDescent="0.3">
      <c r="A14" s="251" t="s">
        <v>849</v>
      </c>
      <c r="B14" s="251" t="s">
        <v>850</v>
      </c>
      <c r="C14" s="251" t="s">
        <v>851</v>
      </c>
      <c r="D14" s="251" t="s">
        <v>2787</v>
      </c>
      <c r="E14" s="251" t="s">
        <v>20</v>
      </c>
      <c r="F14" s="251" t="s">
        <v>18</v>
      </c>
      <c r="G14" s="252"/>
      <c r="H14" s="252"/>
      <c r="I14" s="252"/>
      <c r="J14" s="251"/>
      <c r="K14" s="251" t="s">
        <v>848</v>
      </c>
    </row>
    <row r="15" spans="1:11" ht="45" customHeight="1" x14ac:dyDescent="0.3">
      <c r="A15" s="251" t="s">
        <v>852</v>
      </c>
      <c r="B15" s="251" t="s">
        <v>853</v>
      </c>
      <c r="C15" s="251" t="s">
        <v>854</v>
      </c>
      <c r="D15" s="251" t="s">
        <v>2787</v>
      </c>
      <c r="E15" s="251" t="s">
        <v>20</v>
      </c>
      <c r="F15" s="251" t="s">
        <v>17</v>
      </c>
      <c r="G15" s="252"/>
      <c r="H15" s="252"/>
      <c r="I15" s="252"/>
      <c r="J15" s="251"/>
      <c r="K15" s="251" t="s">
        <v>848</v>
      </c>
    </row>
    <row r="16" spans="1:11" ht="45" customHeight="1" x14ac:dyDescent="0.3">
      <c r="A16" s="251" t="s">
        <v>855</v>
      </c>
      <c r="B16" s="251" t="s">
        <v>856</v>
      </c>
      <c r="C16" s="251" t="s">
        <v>857</v>
      </c>
      <c r="D16" s="251" t="s">
        <v>2787</v>
      </c>
      <c r="E16" s="251" t="s">
        <v>20</v>
      </c>
      <c r="F16" s="251" t="s">
        <v>17</v>
      </c>
      <c r="G16" s="252"/>
      <c r="H16" s="252"/>
      <c r="I16" s="252"/>
      <c r="J16" s="251"/>
      <c r="K16" s="251" t="s">
        <v>848</v>
      </c>
    </row>
    <row r="17" spans="1:11" ht="45" customHeight="1" x14ac:dyDescent="0.3">
      <c r="A17" s="251" t="s">
        <v>858</v>
      </c>
      <c r="B17" s="251" t="s">
        <v>859</v>
      </c>
      <c r="C17" s="251" t="s">
        <v>860</v>
      </c>
      <c r="D17" s="251" t="s">
        <v>2787</v>
      </c>
      <c r="E17" s="251" t="s">
        <v>20</v>
      </c>
      <c r="F17" s="251" t="s">
        <v>17</v>
      </c>
      <c r="G17" s="252"/>
      <c r="H17" s="252"/>
      <c r="I17" s="252"/>
      <c r="J17" s="251"/>
      <c r="K17" s="251" t="s">
        <v>848</v>
      </c>
    </row>
    <row r="18" spans="1:11" ht="45" customHeight="1" x14ac:dyDescent="0.3">
      <c r="A18" s="251" t="s">
        <v>861</v>
      </c>
      <c r="B18" s="251" t="s">
        <v>862</v>
      </c>
      <c r="C18" s="251" t="s">
        <v>863</v>
      </c>
      <c r="D18" s="251" t="s">
        <v>2787</v>
      </c>
      <c r="E18" s="251" t="s">
        <v>20</v>
      </c>
      <c r="F18" s="251" t="s">
        <v>17</v>
      </c>
      <c r="G18" s="252"/>
      <c r="H18" s="252"/>
      <c r="I18" s="252"/>
      <c r="J18" s="251"/>
      <c r="K18" s="251" t="s">
        <v>848</v>
      </c>
    </row>
    <row r="19" spans="1:11" ht="45" customHeight="1" x14ac:dyDescent="0.3">
      <c r="A19" s="251" t="s">
        <v>864</v>
      </c>
      <c r="B19" s="251" t="s">
        <v>865</v>
      </c>
      <c r="C19" s="251" t="s">
        <v>866</v>
      </c>
      <c r="D19" s="251" t="s">
        <v>2787</v>
      </c>
      <c r="E19" s="251" t="s">
        <v>20</v>
      </c>
      <c r="F19" s="251" t="s">
        <v>17</v>
      </c>
      <c r="G19" s="252"/>
      <c r="H19" s="252"/>
      <c r="I19" s="252"/>
      <c r="J19" s="251"/>
      <c r="K19" s="251" t="s">
        <v>848</v>
      </c>
    </row>
    <row r="20" spans="1:11" ht="45" customHeight="1" x14ac:dyDescent="0.3">
      <c r="A20" s="251" t="s">
        <v>867</v>
      </c>
      <c r="B20" s="251" t="s">
        <v>868</v>
      </c>
      <c r="C20" s="251" t="s">
        <v>869</v>
      </c>
      <c r="D20" s="251" t="s">
        <v>2787</v>
      </c>
      <c r="E20" s="251" t="s">
        <v>20</v>
      </c>
      <c r="F20" s="251" t="s">
        <v>18</v>
      </c>
      <c r="G20" s="252"/>
      <c r="H20" s="252"/>
      <c r="I20" s="252"/>
      <c r="J20" s="251"/>
      <c r="K20" s="251" t="s">
        <v>848</v>
      </c>
    </row>
    <row r="21" spans="1:11" ht="45" customHeight="1" x14ac:dyDescent="0.3">
      <c r="A21" s="251" t="s">
        <v>870</v>
      </c>
      <c r="B21" s="251" t="s">
        <v>871</v>
      </c>
      <c r="C21" s="251" t="s">
        <v>872</v>
      </c>
      <c r="D21" s="251" t="s">
        <v>2790</v>
      </c>
      <c r="E21" s="251" t="s">
        <v>20</v>
      </c>
      <c r="F21" s="251" t="s">
        <v>18</v>
      </c>
      <c r="G21" s="252"/>
      <c r="H21" s="252"/>
      <c r="I21" s="252"/>
      <c r="J21" s="251"/>
      <c r="K21" s="251" t="s">
        <v>848</v>
      </c>
    </row>
    <row r="22" spans="1:11" ht="45" customHeight="1" x14ac:dyDescent="0.3">
      <c r="A22" s="251" t="s">
        <v>873</v>
      </c>
      <c r="B22" s="251" t="s">
        <v>874</v>
      </c>
      <c r="C22" s="251" t="s">
        <v>875</v>
      </c>
      <c r="D22" s="251" t="s">
        <v>2790</v>
      </c>
      <c r="E22" s="251" t="s">
        <v>20</v>
      </c>
      <c r="F22" s="251" t="s">
        <v>18</v>
      </c>
      <c r="G22" s="252"/>
      <c r="H22" s="252"/>
      <c r="I22" s="252"/>
      <c r="J22" s="251"/>
      <c r="K22" s="251" t="s">
        <v>848</v>
      </c>
    </row>
    <row r="23" spans="1:11" ht="45" customHeight="1" x14ac:dyDescent="0.3">
      <c r="A23" s="251" t="s">
        <v>876</v>
      </c>
      <c r="B23" s="251" t="s">
        <v>877</v>
      </c>
      <c r="C23" s="251" t="s">
        <v>878</v>
      </c>
      <c r="D23" s="251" t="s">
        <v>2787</v>
      </c>
      <c r="E23" s="251" t="s">
        <v>16</v>
      </c>
      <c r="F23" s="251" t="s">
        <v>18</v>
      </c>
      <c r="G23" s="252"/>
      <c r="H23" s="252"/>
      <c r="I23" s="252"/>
      <c r="J23" s="251"/>
      <c r="K23" s="251" t="s">
        <v>848</v>
      </c>
    </row>
    <row r="24" spans="1:11" ht="45" customHeight="1" x14ac:dyDescent="0.3">
      <c r="A24" s="251" t="s">
        <v>945</v>
      </c>
      <c r="B24" s="251" t="s">
        <v>946</v>
      </c>
      <c r="C24" s="251" t="s">
        <v>947</v>
      </c>
      <c r="D24" s="251" t="s">
        <v>2787</v>
      </c>
      <c r="E24" s="251" t="s">
        <v>16</v>
      </c>
      <c r="F24" s="251" t="s">
        <v>17</v>
      </c>
      <c r="G24" s="252"/>
      <c r="H24" s="252"/>
      <c r="I24" s="252"/>
      <c r="J24" s="251"/>
      <c r="K24" s="251" t="s">
        <v>24</v>
      </c>
    </row>
    <row r="25" spans="1:11" ht="45" customHeight="1" x14ac:dyDescent="0.3">
      <c r="A25" s="251" t="s">
        <v>948</v>
      </c>
      <c r="B25" s="251" t="s">
        <v>949</v>
      </c>
      <c r="C25" s="251" t="s">
        <v>950</v>
      </c>
      <c r="D25" s="251" t="s">
        <v>2787</v>
      </c>
      <c r="E25" s="251" t="s">
        <v>16</v>
      </c>
      <c r="F25" s="251" t="s">
        <v>17</v>
      </c>
      <c r="G25" s="252"/>
      <c r="H25" s="252"/>
      <c r="I25" s="252"/>
      <c r="J25" s="251"/>
      <c r="K25" s="251"/>
    </row>
    <row r="26" spans="1:11" ht="45" customHeight="1" x14ac:dyDescent="0.3">
      <c r="A26" s="251" t="s">
        <v>951</v>
      </c>
      <c r="B26" s="251" t="s">
        <v>952</v>
      </c>
      <c r="C26" s="251" t="s">
        <v>953</v>
      </c>
      <c r="D26" s="251" t="s">
        <v>2787</v>
      </c>
      <c r="E26" s="251" t="s">
        <v>16</v>
      </c>
      <c r="F26" s="251" t="s">
        <v>17</v>
      </c>
      <c r="G26" s="252"/>
      <c r="H26" s="252"/>
      <c r="I26" s="252"/>
      <c r="J26" s="251"/>
      <c r="K26" s="251"/>
    </row>
    <row r="27" spans="1:11" ht="45" customHeight="1" x14ac:dyDescent="0.3">
      <c r="A27" s="251" t="s">
        <v>954</v>
      </c>
      <c r="B27" s="251" t="s">
        <v>955</v>
      </c>
      <c r="C27" s="251" t="s">
        <v>956</v>
      </c>
      <c r="D27" s="251" t="s">
        <v>2787</v>
      </c>
      <c r="E27" s="251" t="s">
        <v>16</v>
      </c>
      <c r="F27" s="251" t="s">
        <v>17</v>
      </c>
      <c r="G27" s="252"/>
      <c r="H27" s="252"/>
      <c r="I27" s="252"/>
      <c r="J27" s="251"/>
      <c r="K27" s="251" t="s">
        <v>208</v>
      </c>
    </row>
    <row r="28" spans="1:11" ht="45" customHeight="1" x14ac:dyDescent="0.3">
      <c r="A28" s="251" t="s">
        <v>954</v>
      </c>
      <c r="B28" s="251" t="s">
        <v>955</v>
      </c>
      <c r="C28" s="251" t="s">
        <v>956</v>
      </c>
      <c r="D28" s="251" t="s">
        <v>2605</v>
      </c>
      <c r="E28" s="251" t="s">
        <v>16</v>
      </c>
      <c r="F28" s="251" t="s">
        <v>18</v>
      </c>
      <c r="G28" s="252"/>
      <c r="H28" s="252"/>
      <c r="I28" s="252"/>
      <c r="J28" s="251"/>
      <c r="K28" s="251" t="s">
        <v>208</v>
      </c>
    </row>
    <row r="29" spans="1:11" ht="45" customHeight="1" x14ac:dyDescent="0.3">
      <c r="A29" s="251" t="s">
        <v>954</v>
      </c>
      <c r="B29" s="251" t="s">
        <v>955</v>
      </c>
      <c r="C29" s="251" t="s">
        <v>956</v>
      </c>
      <c r="D29" s="251" t="s">
        <v>1431</v>
      </c>
      <c r="E29" s="251" t="s">
        <v>16</v>
      </c>
      <c r="F29" s="251" t="s">
        <v>17</v>
      </c>
      <c r="G29" s="252"/>
      <c r="H29" s="252"/>
      <c r="I29" s="252"/>
      <c r="J29" s="251"/>
      <c r="K29" s="251" t="s">
        <v>208</v>
      </c>
    </row>
    <row r="30" spans="1:11" ht="45" customHeight="1" x14ac:dyDescent="0.3">
      <c r="A30" s="251" t="s">
        <v>379</v>
      </c>
      <c r="B30" s="251" t="s">
        <v>380</v>
      </c>
      <c r="C30" s="251" t="s">
        <v>381</v>
      </c>
      <c r="D30" s="251" t="s">
        <v>1525</v>
      </c>
      <c r="E30" s="251" t="s">
        <v>20</v>
      </c>
      <c r="F30" s="251" t="s">
        <v>18</v>
      </c>
      <c r="G30" s="281"/>
      <c r="H30" s="281"/>
      <c r="I30" s="281"/>
      <c r="J30" s="267"/>
      <c r="K30" s="267"/>
    </row>
  </sheetData>
  <conditionalFormatting sqref="A3:I30">
    <cfRule type="expression" dxfId="15" priority="1">
      <formula>$F3="d"</formula>
    </cfRule>
    <cfRule type="expression" dxfId="14" priority="2">
      <formula>$F3="m"</formula>
    </cfRule>
  </conditionalFormatting>
  <conditionalFormatting sqref="A3:K30">
    <cfRule type="expression" dxfId="13" priority="3">
      <formula>$F3="v"</formula>
    </cfRule>
    <cfRule type="expression" dxfId="12" priority="4">
      <formula>$F3="no"</formula>
    </cfRule>
  </conditionalFormatting>
  <printOptions horizontalCentered="1"/>
  <pageMargins left="0.7" right="0.2" top="0.5" bottom="0.2" header="0.05" footer="0.3"/>
  <pageSetup orientation="landscape" r:id="rId1"/>
  <headerFooter>
    <oddHeader xml:space="preserve">&amp;L&amp;A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0226-02BB-45F2-BF7A-BC5E78DB995F}">
  <dimension ref="A2:K35"/>
  <sheetViews>
    <sheetView workbookViewId="0">
      <selection activeCell="J8" sqref="J8"/>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93</v>
      </c>
      <c r="B3" s="251" t="s">
        <v>94</v>
      </c>
      <c r="C3" s="251" t="s">
        <v>95</v>
      </c>
      <c r="D3" s="251" t="s">
        <v>2787</v>
      </c>
      <c r="E3" s="251" t="s">
        <v>16</v>
      </c>
      <c r="F3" s="251" t="s">
        <v>17</v>
      </c>
      <c r="G3" s="252"/>
      <c r="H3" s="252"/>
      <c r="I3" s="252"/>
      <c r="J3" s="251"/>
      <c r="K3" s="251" t="s">
        <v>24</v>
      </c>
    </row>
    <row r="4" spans="1:11" ht="45" customHeight="1" x14ac:dyDescent="0.3">
      <c r="A4" s="251" t="s">
        <v>97</v>
      </c>
      <c r="B4" s="251" t="s">
        <v>98</v>
      </c>
      <c r="C4" s="251" t="s">
        <v>99</v>
      </c>
      <c r="D4" s="251" t="s">
        <v>2787</v>
      </c>
      <c r="E4" s="251" t="s">
        <v>16</v>
      </c>
      <c r="F4" s="251" t="s">
        <v>17</v>
      </c>
      <c r="G4" s="252"/>
      <c r="H4" s="252"/>
      <c r="I4" s="252"/>
      <c r="J4" s="251"/>
      <c r="K4" s="251" t="s">
        <v>24</v>
      </c>
    </row>
    <row r="5" spans="1:11" ht="45" customHeight="1" x14ac:dyDescent="0.3">
      <c r="A5" s="251" t="s">
        <v>100</v>
      </c>
      <c r="B5" s="251" t="s">
        <v>101</v>
      </c>
      <c r="C5" s="251" t="s">
        <v>102</v>
      </c>
      <c r="D5" s="251" t="s">
        <v>2787</v>
      </c>
      <c r="E5" s="251" t="s">
        <v>16</v>
      </c>
      <c r="F5" s="251" t="s">
        <v>17</v>
      </c>
      <c r="G5" s="252"/>
      <c r="H5" s="252"/>
      <c r="I5" s="252"/>
      <c r="J5" s="251"/>
      <c r="K5" s="251" t="s">
        <v>24</v>
      </c>
    </row>
    <row r="6" spans="1:11" ht="45" customHeight="1" x14ac:dyDescent="0.3">
      <c r="A6" s="251" t="s">
        <v>202</v>
      </c>
      <c r="B6" s="251" t="s">
        <v>203</v>
      </c>
      <c r="C6" s="251" t="s">
        <v>204</v>
      </c>
      <c r="D6" s="251" t="s">
        <v>2787</v>
      </c>
      <c r="E6" s="251" t="s">
        <v>16</v>
      </c>
      <c r="F6" s="251" t="s">
        <v>17</v>
      </c>
      <c r="G6" s="252"/>
      <c r="H6" s="252"/>
      <c r="I6" s="252"/>
      <c r="J6" s="251"/>
      <c r="K6" s="251" t="s">
        <v>24</v>
      </c>
    </row>
    <row r="7" spans="1:11" ht="45" customHeight="1" x14ac:dyDescent="0.3">
      <c r="A7" s="251" t="s">
        <v>1281</v>
      </c>
      <c r="B7" s="251" t="s">
        <v>1282</v>
      </c>
      <c r="C7" s="251" t="s">
        <v>1283</v>
      </c>
      <c r="D7" s="251" t="s">
        <v>2787</v>
      </c>
      <c r="E7" s="251" t="s">
        <v>16</v>
      </c>
      <c r="F7" s="251" t="s">
        <v>17</v>
      </c>
      <c r="G7" s="252"/>
      <c r="H7" s="252"/>
      <c r="I7" s="252"/>
      <c r="J7" s="251"/>
      <c r="K7" s="251" t="s">
        <v>1284</v>
      </c>
    </row>
    <row r="8" spans="1:11" ht="45" customHeight="1" x14ac:dyDescent="0.3">
      <c r="A8" s="251"/>
      <c r="B8" s="251"/>
      <c r="C8" s="251"/>
      <c r="D8" s="251"/>
      <c r="E8" s="251"/>
      <c r="F8" s="251"/>
      <c r="G8" s="252"/>
      <c r="H8" s="252"/>
      <c r="I8" s="252"/>
      <c r="J8" s="251"/>
      <c r="K8" s="251"/>
    </row>
    <row r="9" spans="1:11" ht="45" customHeight="1" x14ac:dyDescent="0.3">
      <c r="A9" s="251"/>
      <c r="B9" s="251"/>
      <c r="C9" s="251"/>
      <c r="D9" s="251"/>
      <c r="E9" s="251"/>
      <c r="F9" s="251"/>
      <c r="G9" s="252"/>
      <c r="H9" s="252"/>
      <c r="I9" s="252"/>
      <c r="J9" s="251"/>
      <c r="K9" s="251"/>
    </row>
    <row r="10" spans="1:11" ht="45" customHeight="1" x14ac:dyDescent="0.3">
      <c r="A10" s="11"/>
      <c r="B10" s="6"/>
      <c r="C10" s="6"/>
      <c r="D10" s="1"/>
      <c r="E10" s="1"/>
      <c r="F10" s="1"/>
      <c r="G10" s="2"/>
      <c r="H10" s="2"/>
      <c r="I10" s="2"/>
      <c r="J10" s="4"/>
      <c r="K10" s="1"/>
    </row>
    <row r="11" spans="1:11" ht="45" customHeight="1" x14ac:dyDescent="0.3">
      <c r="A11" s="11"/>
      <c r="B11" s="6"/>
      <c r="C11" s="6"/>
      <c r="D11" s="1"/>
      <c r="E11" s="1"/>
      <c r="F11" s="1"/>
      <c r="G11" s="2"/>
      <c r="H11" s="2"/>
      <c r="I11" s="2"/>
      <c r="J11" s="4"/>
      <c r="K11" s="1"/>
    </row>
    <row r="12" spans="1:11" ht="45" customHeight="1" x14ac:dyDescent="0.3">
      <c r="A12" s="11"/>
      <c r="B12" s="6"/>
      <c r="C12" s="6"/>
      <c r="D12" s="1"/>
      <c r="E12" s="1"/>
      <c r="F12" s="1"/>
      <c r="G12" s="2"/>
      <c r="H12" s="2"/>
      <c r="I12" s="2"/>
      <c r="J12" s="4"/>
      <c r="K12" s="1"/>
    </row>
    <row r="13" spans="1:11" ht="45" customHeight="1" x14ac:dyDescent="0.3">
      <c r="A13" s="11"/>
      <c r="B13" s="11"/>
      <c r="C13" s="11"/>
      <c r="D13" s="11"/>
      <c r="E13" s="11"/>
      <c r="F13" s="11"/>
      <c r="G13" s="14"/>
      <c r="H13" s="14"/>
      <c r="I13" s="14"/>
      <c r="J13" s="10"/>
      <c r="K13" s="15"/>
    </row>
    <row r="14" spans="1:11" ht="45" customHeight="1" x14ac:dyDescent="0.3">
      <c r="A14" s="11"/>
      <c r="B14" s="11"/>
      <c r="C14" s="11"/>
      <c r="D14" s="11"/>
      <c r="E14" s="11"/>
      <c r="F14" s="11"/>
      <c r="G14" s="14"/>
      <c r="H14" s="14"/>
      <c r="I14" s="14"/>
      <c r="J14" s="10"/>
      <c r="K14" s="15"/>
    </row>
    <row r="15" spans="1:11" ht="45" customHeight="1" x14ac:dyDescent="0.3">
      <c r="A15" s="11"/>
      <c r="B15" s="11"/>
      <c r="C15" s="11"/>
      <c r="D15" s="11"/>
      <c r="E15" s="11"/>
      <c r="F15" s="11"/>
      <c r="G15" s="14"/>
      <c r="H15" s="14"/>
      <c r="I15" s="14"/>
      <c r="J15" s="10"/>
      <c r="K15" s="15"/>
    </row>
    <row r="16" spans="1:11" ht="45" customHeight="1" x14ac:dyDescent="0.3">
      <c r="A16" s="11"/>
      <c r="B16" s="11"/>
      <c r="C16" s="11"/>
      <c r="D16" s="11"/>
      <c r="E16" s="11"/>
      <c r="F16" s="11"/>
      <c r="G16" s="14"/>
      <c r="H16" s="14"/>
      <c r="I16" s="14"/>
      <c r="J16" s="10"/>
      <c r="K16" s="15"/>
    </row>
    <row r="17" spans="1:11" ht="45" customHeight="1" x14ac:dyDescent="0.3">
      <c r="A17" s="11"/>
      <c r="B17" s="11"/>
      <c r="C17" s="11"/>
      <c r="D17" s="11"/>
      <c r="E17" s="11"/>
      <c r="F17" s="11"/>
      <c r="G17" s="14"/>
      <c r="H17" s="14"/>
      <c r="I17" s="14"/>
      <c r="J17" s="10"/>
      <c r="K17" s="15"/>
    </row>
    <row r="18" spans="1:11" ht="45" customHeight="1" x14ac:dyDescent="0.3">
      <c r="A18" s="11"/>
      <c r="B18" s="11"/>
      <c r="C18" s="11"/>
      <c r="D18" s="11"/>
      <c r="E18" s="11"/>
      <c r="F18" s="11"/>
      <c r="G18" s="14"/>
      <c r="H18" s="14"/>
      <c r="I18" s="14"/>
      <c r="J18" s="10"/>
      <c r="K18" s="15"/>
    </row>
    <row r="19" spans="1:11" ht="45" customHeight="1" x14ac:dyDescent="0.3">
      <c r="A19" s="11"/>
      <c r="B19" s="11"/>
      <c r="C19" s="11"/>
      <c r="D19" s="11"/>
      <c r="E19" s="11"/>
      <c r="F19" s="11"/>
      <c r="G19" s="14"/>
      <c r="H19" s="14"/>
      <c r="I19" s="14"/>
      <c r="J19" s="10"/>
      <c r="K19" s="15"/>
    </row>
    <row r="20" spans="1:11" ht="45" customHeight="1" x14ac:dyDescent="0.3">
      <c r="A20" s="11"/>
      <c r="B20" s="11"/>
      <c r="C20" s="11"/>
      <c r="D20" s="11"/>
      <c r="E20" s="11"/>
      <c r="F20" s="11"/>
      <c r="G20" s="14"/>
      <c r="H20" s="14"/>
      <c r="I20" s="14"/>
      <c r="J20" s="10"/>
      <c r="K20" s="15"/>
    </row>
    <row r="21" spans="1:11" ht="45" customHeight="1" x14ac:dyDescent="0.3">
      <c r="A21" s="11"/>
      <c r="B21" s="11"/>
      <c r="C21" s="11"/>
      <c r="D21" s="11"/>
      <c r="E21" s="11"/>
      <c r="F21" s="11"/>
      <c r="G21" s="14"/>
      <c r="H21" s="14"/>
      <c r="I21" s="14"/>
      <c r="J21" s="10"/>
      <c r="K21" s="15"/>
    </row>
    <row r="22" spans="1:11" ht="45" customHeight="1" x14ac:dyDescent="0.3">
      <c r="A22" s="11"/>
      <c r="B22" s="11"/>
      <c r="C22" s="11"/>
      <c r="D22" s="11"/>
      <c r="E22" s="11"/>
      <c r="F22" s="11"/>
      <c r="G22" s="14"/>
      <c r="H22" s="14"/>
      <c r="I22" s="14"/>
      <c r="J22" s="10"/>
      <c r="K22" s="15"/>
    </row>
    <row r="23" spans="1:11" ht="45" customHeight="1" x14ac:dyDescent="0.3">
      <c r="A23" s="11"/>
      <c r="B23" s="11"/>
      <c r="C23" s="11"/>
      <c r="D23" s="11"/>
      <c r="E23" s="11"/>
      <c r="F23" s="11"/>
      <c r="G23" s="14"/>
      <c r="H23" s="14"/>
      <c r="I23" s="14"/>
      <c r="J23" s="10"/>
      <c r="K23" s="15"/>
    </row>
    <row r="24" spans="1:11" ht="45" customHeight="1" x14ac:dyDescent="0.3">
      <c r="A24" s="11"/>
      <c r="B24" s="11"/>
      <c r="C24" s="11"/>
      <c r="D24" s="11"/>
      <c r="E24" s="11"/>
      <c r="F24" s="11"/>
      <c r="G24" s="14"/>
      <c r="H24" s="14"/>
      <c r="I24" s="14"/>
      <c r="J24" s="10"/>
      <c r="K24" s="15"/>
    </row>
    <row r="25" spans="1:11" ht="45" customHeight="1" x14ac:dyDescent="0.3">
      <c r="A25" s="11"/>
      <c r="B25" s="11"/>
      <c r="C25" s="11"/>
      <c r="D25" s="11"/>
      <c r="E25" s="11"/>
      <c r="F25" s="11"/>
      <c r="G25" s="14"/>
      <c r="H25" s="14"/>
      <c r="I25" s="14"/>
      <c r="J25" s="10"/>
      <c r="K25" s="15"/>
    </row>
    <row r="26" spans="1:11" ht="45" customHeight="1" x14ac:dyDescent="0.3">
      <c r="A26" s="11"/>
      <c r="B26" s="11"/>
      <c r="C26" s="11"/>
      <c r="D26" s="11"/>
      <c r="E26" s="11"/>
      <c r="F26" s="11"/>
      <c r="G26" s="11"/>
      <c r="H26" s="11"/>
      <c r="I26" s="11"/>
      <c r="J26" s="11"/>
      <c r="K26" s="16"/>
    </row>
    <row r="27" spans="1:11" ht="45" customHeight="1" x14ac:dyDescent="0.3">
      <c r="A27" s="11"/>
      <c r="B27" s="11"/>
      <c r="C27" s="11"/>
      <c r="D27" s="11"/>
      <c r="E27" s="11"/>
      <c r="F27" s="11"/>
      <c r="G27" s="11"/>
      <c r="H27" s="11"/>
      <c r="I27" s="11"/>
      <c r="J27" s="11"/>
      <c r="K27" s="16"/>
    </row>
    <row r="28" spans="1:11" ht="45" customHeight="1" x14ac:dyDescent="0.3">
      <c r="A28" s="11"/>
      <c r="B28" s="11"/>
      <c r="C28" s="11"/>
      <c r="D28" s="11"/>
      <c r="E28" s="11"/>
      <c r="F28" s="11"/>
      <c r="G28" s="11"/>
      <c r="H28" s="11"/>
      <c r="I28" s="11"/>
      <c r="J28" s="11"/>
      <c r="K28" s="16"/>
    </row>
    <row r="29" spans="1:11" ht="45" customHeight="1" x14ac:dyDescent="0.3">
      <c r="A29" s="11"/>
      <c r="B29" s="11"/>
      <c r="C29" s="11"/>
      <c r="D29" s="11"/>
      <c r="E29" s="11"/>
      <c r="F29" s="11"/>
      <c r="G29" s="11"/>
      <c r="H29" s="11"/>
      <c r="I29" s="11"/>
      <c r="J29" s="11"/>
      <c r="K29" s="16"/>
    </row>
    <row r="30" spans="1:11" ht="45" customHeight="1" x14ac:dyDescent="0.3">
      <c r="A30" s="11"/>
      <c r="B30" s="11"/>
      <c r="C30" s="11"/>
      <c r="D30" s="11"/>
      <c r="E30" s="11"/>
      <c r="F30" s="11"/>
      <c r="G30" s="11"/>
      <c r="H30" s="11"/>
      <c r="I30" s="11"/>
      <c r="J30" s="11"/>
      <c r="K30" s="16"/>
    </row>
    <row r="31" spans="1:11" ht="45" customHeight="1" x14ac:dyDescent="0.3">
      <c r="A31" s="11"/>
      <c r="B31" s="11"/>
      <c r="C31" s="11"/>
      <c r="D31" s="11"/>
      <c r="E31" s="11"/>
      <c r="F31" s="11"/>
      <c r="G31" s="11"/>
      <c r="H31" s="11"/>
      <c r="I31" s="11"/>
      <c r="J31" s="11"/>
      <c r="K31" s="16"/>
    </row>
    <row r="32" spans="1:11" ht="45" customHeight="1" x14ac:dyDescent="0.3">
      <c r="A32" s="11"/>
      <c r="B32" s="11"/>
      <c r="C32" s="11"/>
      <c r="D32" s="11"/>
      <c r="E32" s="11"/>
      <c r="F32" s="11"/>
      <c r="G32" s="11"/>
      <c r="H32" s="11"/>
      <c r="I32" s="11"/>
      <c r="J32" s="11"/>
      <c r="K32" s="16"/>
    </row>
    <row r="33" spans="1:11" ht="45" customHeight="1" x14ac:dyDescent="0.3">
      <c r="A33" s="11"/>
      <c r="B33" s="11"/>
      <c r="C33" s="11"/>
      <c r="D33" s="11"/>
      <c r="E33" s="11"/>
      <c r="F33" s="11"/>
      <c r="G33" s="11"/>
      <c r="H33" s="11"/>
      <c r="I33" s="11"/>
      <c r="J33" s="11"/>
      <c r="K33" s="16"/>
    </row>
    <row r="34" spans="1:11" ht="45" customHeight="1" x14ac:dyDescent="0.3">
      <c r="A34" s="11"/>
      <c r="B34" s="11"/>
      <c r="C34" s="11"/>
      <c r="D34" s="11"/>
      <c r="E34" s="11"/>
      <c r="F34" s="11"/>
      <c r="G34" s="11"/>
      <c r="H34" s="11"/>
      <c r="I34" s="11"/>
      <c r="J34" s="11"/>
      <c r="K34" s="16"/>
    </row>
    <row r="35" spans="1:11" ht="45" customHeight="1" x14ac:dyDescent="0.3">
      <c r="A35" s="11"/>
      <c r="B35" s="11"/>
      <c r="C35" s="11"/>
      <c r="D35" s="11"/>
      <c r="E35" s="11"/>
      <c r="F35" s="11"/>
      <c r="G35" s="11"/>
      <c r="H35" s="11"/>
      <c r="I35" s="11"/>
      <c r="J35" s="11"/>
      <c r="K35" s="16"/>
    </row>
  </sheetData>
  <conditionalFormatting sqref="A3:I35">
    <cfRule type="expression" dxfId="11" priority="1">
      <formula>$F3="d"</formula>
    </cfRule>
    <cfRule type="expression" dxfId="10" priority="2">
      <formula>$F3="m"</formula>
    </cfRule>
  </conditionalFormatting>
  <conditionalFormatting sqref="A3:K35">
    <cfRule type="expression" dxfId="9" priority="3">
      <formula>$F3="v"</formula>
    </cfRule>
    <cfRule type="expression" dxfId="8" priority="4">
      <formula>$F3="no"</formula>
    </cfRule>
  </conditionalFormatting>
  <printOptions horizontalCentered="1"/>
  <pageMargins left="0.7" right="0.2" top="0.5" bottom="0.2" header="0.05" footer="0.3"/>
  <pageSetup orientation="landscape" r:id="rId1"/>
  <headerFooter>
    <oddHeader>&amp;L&amp;A</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30A6-F6C4-4847-AEA0-FED265FCE224}">
  <dimension ref="A2:K35"/>
  <sheetViews>
    <sheetView workbookViewId="0">
      <selection activeCell="F18" sqref="F18"/>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109375"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163</v>
      </c>
      <c r="B3" s="251" t="s">
        <v>164</v>
      </c>
      <c r="C3" s="251" t="s">
        <v>165</v>
      </c>
      <c r="D3" s="251" t="s">
        <v>2788</v>
      </c>
      <c r="E3" s="251" t="s">
        <v>16</v>
      </c>
      <c r="F3" s="251" t="s">
        <v>18</v>
      </c>
      <c r="G3" s="252"/>
      <c r="H3" s="252"/>
      <c r="I3" s="252"/>
      <c r="J3" s="251"/>
      <c r="K3" s="251"/>
    </row>
    <row r="4" spans="1:11" ht="45" customHeight="1" x14ac:dyDescent="0.3">
      <c r="A4" s="251" t="s">
        <v>167</v>
      </c>
      <c r="B4" s="251" t="s">
        <v>168</v>
      </c>
      <c r="C4" s="251" t="s">
        <v>169</v>
      </c>
      <c r="D4" s="251" t="s">
        <v>2788</v>
      </c>
      <c r="E4" s="251" t="s">
        <v>16</v>
      </c>
      <c r="F4" s="251" t="s">
        <v>18</v>
      </c>
      <c r="G4" s="252"/>
      <c r="H4" s="252"/>
      <c r="I4" s="252"/>
      <c r="J4" s="251"/>
      <c r="K4" s="251" t="s">
        <v>24</v>
      </c>
    </row>
    <row r="5" spans="1:11" ht="45" customHeight="1" x14ac:dyDescent="0.3">
      <c r="A5" s="251" t="s">
        <v>170</v>
      </c>
      <c r="B5" s="251" t="s">
        <v>171</v>
      </c>
      <c r="C5" s="251" t="s">
        <v>172</v>
      </c>
      <c r="D5" s="251" t="s">
        <v>2788</v>
      </c>
      <c r="E5" s="251" t="s">
        <v>16</v>
      </c>
      <c r="F5" s="251" t="s">
        <v>17</v>
      </c>
      <c r="G5" s="252"/>
      <c r="H5" s="252"/>
      <c r="I5" s="252"/>
      <c r="J5" s="251"/>
      <c r="K5" s="251" t="s">
        <v>24</v>
      </c>
    </row>
    <row r="6" spans="1:11" ht="45" customHeight="1" x14ac:dyDescent="0.3">
      <c r="A6" s="251" t="s">
        <v>173</v>
      </c>
      <c r="B6" s="251" t="s">
        <v>2651</v>
      </c>
      <c r="C6" s="251" t="s">
        <v>2652</v>
      </c>
      <c r="D6" s="251" t="s">
        <v>2788</v>
      </c>
      <c r="E6" s="251" t="s">
        <v>16</v>
      </c>
      <c r="F6" s="251" t="s">
        <v>17</v>
      </c>
      <c r="G6" s="252"/>
      <c r="H6" s="252"/>
      <c r="I6" s="252"/>
      <c r="J6" s="251"/>
      <c r="K6" s="251"/>
    </row>
    <row r="7" spans="1:11" ht="45" customHeight="1" x14ac:dyDescent="0.3">
      <c r="A7" s="251" t="s">
        <v>174</v>
      </c>
      <c r="B7" s="251" t="s">
        <v>175</v>
      </c>
      <c r="C7" s="251" t="s">
        <v>176</v>
      </c>
      <c r="D7" s="251" t="s">
        <v>2788</v>
      </c>
      <c r="E7" s="251" t="s">
        <v>16</v>
      </c>
      <c r="F7" s="251" t="s">
        <v>17</v>
      </c>
      <c r="G7" s="252"/>
      <c r="H7" s="252"/>
      <c r="I7" s="252"/>
      <c r="J7" s="251"/>
      <c r="K7" s="251" t="s">
        <v>24</v>
      </c>
    </row>
    <row r="8" spans="1:11" ht="45" customHeight="1" x14ac:dyDescent="0.3">
      <c r="A8" s="251" t="s">
        <v>177</v>
      </c>
      <c r="B8" s="251" t="s">
        <v>178</v>
      </c>
      <c r="C8" s="251" t="s">
        <v>179</v>
      </c>
      <c r="D8" s="251" t="s">
        <v>2788</v>
      </c>
      <c r="E8" s="251" t="s">
        <v>16</v>
      </c>
      <c r="F8" s="251" t="s">
        <v>17</v>
      </c>
      <c r="G8" s="252"/>
      <c r="H8" s="252"/>
      <c r="I8" s="252"/>
      <c r="J8" s="251"/>
      <c r="K8" s="251" t="s">
        <v>24</v>
      </c>
    </row>
    <row r="9" spans="1:11" ht="45" customHeight="1" x14ac:dyDescent="0.3">
      <c r="A9" s="251" t="s">
        <v>180</v>
      </c>
      <c r="B9" s="251" t="s">
        <v>181</v>
      </c>
      <c r="C9" s="251" t="s">
        <v>182</v>
      </c>
      <c r="D9" s="251" t="s">
        <v>2788</v>
      </c>
      <c r="E9" s="251" t="s">
        <v>16</v>
      </c>
      <c r="F9" s="251" t="s">
        <v>17</v>
      </c>
      <c r="G9" s="252"/>
      <c r="H9" s="252"/>
      <c r="I9" s="252"/>
      <c r="J9" s="251"/>
      <c r="K9" s="251" t="s">
        <v>24</v>
      </c>
    </row>
    <row r="10" spans="1:11" ht="45" customHeight="1" x14ac:dyDescent="0.3">
      <c r="A10" s="251" t="s">
        <v>183</v>
      </c>
      <c r="B10" s="251" t="s">
        <v>184</v>
      </c>
      <c r="C10" s="251" t="s">
        <v>185</v>
      </c>
      <c r="D10" s="251" t="s">
        <v>2788</v>
      </c>
      <c r="E10" s="251" t="s">
        <v>16</v>
      </c>
      <c r="F10" s="251" t="s">
        <v>17</v>
      </c>
      <c r="G10" s="252"/>
      <c r="H10" s="252"/>
      <c r="I10" s="252"/>
      <c r="J10" s="251"/>
      <c r="K10" s="251" t="s">
        <v>24</v>
      </c>
    </row>
    <row r="11" spans="1:11" ht="45" customHeight="1" x14ac:dyDescent="0.3">
      <c r="A11" s="251" t="s">
        <v>186</v>
      </c>
      <c r="B11" s="251" t="s">
        <v>187</v>
      </c>
      <c r="C11" s="251" t="s">
        <v>188</v>
      </c>
      <c r="D11" s="251" t="s">
        <v>2788</v>
      </c>
      <c r="E11" s="251" t="s">
        <v>16</v>
      </c>
      <c r="F11" s="251" t="s">
        <v>17</v>
      </c>
      <c r="G11" s="252"/>
      <c r="H11" s="252"/>
      <c r="I11" s="252"/>
      <c r="J11" s="251"/>
      <c r="K11" s="251" t="s">
        <v>24</v>
      </c>
    </row>
    <row r="12" spans="1:11" ht="45" customHeight="1" x14ac:dyDescent="0.3">
      <c r="A12" s="251" t="s">
        <v>189</v>
      </c>
      <c r="B12" s="251" t="s">
        <v>190</v>
      </c>
      <c r="C12" s="251" t="s">
        <v>191</v>
      </c>
      <c r="D12" s="251" t="s">
        <v>2788</v>
      </c>
      <c r="E12" s="251" t="s">
        <v>16</v>
      </c>
      <c r="F12" s="251" t="s">
        <v>17</v>
      </c>
      <c r="G12" s="252"/>
      <c r="H12" s="252"/>
      <c r="I12" s="252"/>
      <c r="J12" s="251"/>
      <c r="K12" s="251" t="s">
        <v>24</v>
      </c>
    </row>
    <row r="13" spans="1:11" ht="45" customHeight="1" x14ac:dyDescent="0.3">
      <c r="A13" s="251" t="s">
        <v>192</v>
      </c>
      <c r="B13" s="251" t="s">
        <v>2654</v>
      </c>
      <c r="C13" s="251" t="s">
        <v>2655</v>
      </c>
      <c r="D13" s="251" t="s">
        <v>2787</v>
      </c>
      <c r="E13" s="251" t="s">
        <v>16</v>
      </c>
      <c r="F13" s="251" t="s">
        <v>17</v>
      </c>
      <c r="G13" s="252"/>
      <c r="H13" s="252"/>
      <c r="I13" s="252"/>
      <c r="J13" s="251"/>
      <c r="K13" s="251"/>
    </row>
    <row r="14" spans="1:11" ht="45" customHeight="1" x14ac:dyDescent="0.3">
      <c r="A14" s="251" t="s">
        <v>193</v>
      </c>
      <c r="B14" s="251" t="s">
        <v>194</v>
      </c>
      <c r="C14" s="251" t="s">
        <v>195</v>
      </c>
      <c r="D14" s="251" t="s">
        <v>2787</v>
      </c>
      <c r="E14" s="251" t="s">
        <v>16</v>
      </c>
      <c r="F14" s="251" t="s">
        <v>17</v>
      </c>
      <c r="G14" s="252"/>
      <c r="H14" s="252"/>
      <c r="I14" s="252"/>
      <c r="J14" s="251"/>
      <c r="K14" s="251"/>
    </row>
    <row r="15" spans="1:11" ht="45" customHeight="1" x14ac:dyDescent="0.3">
      <c r="A15" s="251" t="s">
        <v>196</v>
      </c>
      <c r="B15" s="251" t="s">
        <v>197</v>
      </c>
      <c r="C15" s="251" t="s">
        <v>198</v>
      </c>
      <c r="D15" s="251" t="s">
        <v>2787</v>
      </c>
      <c r="E15" s="251" t="s">
        <v>16</v>
      </c>
      <c r="F15" s="251" t="s">
        <v>17</v>
      </c>
      <c r="G15" s="252"/>
      <c r="H15" s="252"/>
      <c r="I15" s="252"/>
      <c r="J15" s="251"/>
      <c r="K15" s="251"/>
    </row>
    <row r="16" spans="1:11" ht="45" customHeight="1" x14ac:dyDescent="0.3">
      <c r="A16" s="251" t="s">
        <v>199</v>
      </c>
      <c r="B16" s="251" t="s">
        <v>200</v>
      </c>
      <c r="C16" s="251" t="s">
        <v>201</v>
      </c>
      <c r="D16" s="251" t="s">
        <v>2787</v>
      </c>
      <c r="E16" s="251" t="s">
        <v>16</v>
      </c>
      <c r="F16" s="251" t="s">
        <v>17</v>
      </c>
      <c r="G16" s="252"/>
      <c r="H16" s="252"/>
      <c r="I16" s="252"/>
      <c r="J16" s="251"/>
      <c r="K16" s="251"/>
    </row>
    <row r="17" spans="1:11" ht="45" customHeight="1" x14ac:dyDescent="0.3">
      <c r="A17" s="251" t="s">
        <v>205</v>
      </c>
      <c r="B17" s="251" t="s">
        <v>206</v>
      </c>
      <c r="C17" s="251" t="s">
        <v>207</v>
      </c>
      <c r="D17" s="251" t="s">
        <v>2605</v>
      </c>
      <c r="E17" s="251" t="s">
        <v>16</v>
      </c>
      <c r="F17" s="251" t="s">
        <v>17</v>
      </c>
      <c r="G17" s="252"/>
      <c r="H17" s="252"/>
      <c r="I17" s="252"/>
      <c r="J17" s="251"/>
      <c r="K17" s="251" t="s">
        <v>208</v>
      </c>
    </row>
    <row r="18" spans="1:11" x14ac:dyDescent="0.3">
      <c r="A18" s="11"/>
      <c r="B18" s="11"/>
      <c r="C18" s="11"/>
      <c r="D18" s="11"/>
      <c r="E18" s="11"/>
      <c r="F18" s="11"/>
      <c r="G18" s="14"/>
      <c r="H18" s="14"/>
      <c r="I18" s="14"/>
      <c r="J18" s="10"/>
      <c r="K18" s="15"/>
    </row>
    <row r="19" spans="1:11" x14ac:dyDescent="0.3">
      <c r="A19" s="11"/>
      <c r="B19" s="11"/>
      <c r="C19" s="11"/>
      <c r="D19" s="11"/>
      <c r="E19" s="11"/>
      <c r="F19" s="11"/>
      <c r="G19" s="14"/>
      <c r="H19" s="14"/>
      <c r="I19" s="14"/>
      <c r="J19" s="10"/>
      <c r="K19" s="15"/>
    </row>
    <row r="20" spans="1:11" x14ac:dyDescent="0.3">
      <c r="A20" s="11"/>
      <c r="B20" s="11"/>
      <c r="C20" s="11"/>
      <c r="D20" s="11"/>
      <c r="E20" s="11"/>
      <c r="F20" s="11"/>
      <c r="G20" s="14"/>
      <c r="H20" s="14"/>
      <c r="I20" s="14"/>
      <c r="J20" s="10"/>
      <c r="K20" s="15"/>
    </row>
    <row r="21" spans="1:11" x14ac:dyDescent="0.3">
      <c r="A21" s="11"/>
      <c r="B21" s="11"/>
      <c r="C21" s="11"/>
      <c r="D21" s="11"/>
      <c r="E21" s="11"/>
      <c r="F21" s="11"/>
      <c r="G21" s="14"/>
      <c r="H21" s="14"/>
      <c r="I21" s="14"/>
      <c r="J21" s="10"/>
      <c r="K21" s="15"/>
    </row>
    <row r="22" spans="1:11" x14ac:dyDescent="0.3">
      <c r="A22" s="11"/>
      <c r="B22" s="11"/>
      <c r="C22" s="11"/>
      <c r="D22" s="11"/>
      <c r="E22" s="11"/>
      <c r="F22" s="11"/>
      <c r="G22" s="14"/>
      <c r="H22" s="14"/>
      <c r="I22" s="14"/>
      <c r="J22" s="10"/>
      <c r="K22" s="15"/>
    </row>
    <row r="23" spans="1:11" x14ac:dyDescent="0.3">
      <c r="A23" s="11"/>
      <c r="B23" s="11"/>
      <c r="C23" s="11"/>
      <c r="D23" s="11"/>
      <c r="E23" s="11"/>
      <c r="F23" s="11"/>
      <c r="G23" s="14"/>
      <c r="H23" s="14"/>
      <c r="I23" s="14"/>
      <c r="J23" s="10"/>
      <c r="K23" s="15"/>
    </row>
    <row r="24" spans="1:11" x14ac:dyDescent="0.3">
      <c r="A24" s="11"/>
      <c r="B24" s="11"/>
      <c r="C24" s="11"/>
      <c r="D24" s="11"/>
      <c r="E24" s="11"/>
      <c r="F24" s="11"/>
      <c r="G24" s="14"/>
      <c r="H24" s="14"/>
      <c r="I24" s="14"/>
      <c r="J24" s="10"/>
      <c r="K24" s="15"/>
    </row>
    <row r="25" spans="1:11" x14ac:dyDescent="0.3">
      <c r="A25" s="11"/>
      <c r="B25" s="11"/>
      <c r="C25" s="11"/>
      <c r="D25" s="11"/>
      <c r="E25" s="11"/>
      <c r="F25" s="11"/>
      <c r="G25" s="14"/>
      <c r="H25" s="14"/>
      <c r="I25" s="14"/>
      <c r="J25" s="10"/>
      <c r="K25" s="15"/>
    </row>
    <row r="26" spans="1:11" x14ac:dyDescent="0.3">
      <c r="A26" s="11"/>
      <c r="B26" s="11"/>
      <c r="C26" s="11"/>
      <c r="D26" s="11"/>
      <c r="E26" s="11"/>
      <c r="F26" s="11"/>
      <c r="G26" s="11"/>
      <c r="H26" s="11"/>
      <c r="I26" s="11"/>
      <c r="J26" s="11"/>
      <c r="K26" s="16"/>
    </row>
    <row r="27" spans="1:11" x14ac:dyDescent="0.3">
      <c r="A27" s="11"/>
      <c r="B27" s="11"/>
      <c r="C27" s="11"/>
      <c r="D27" s="11"/>
      <c r="E27" s="11"/>
      <c r="F27" s="11"/>
      <c r="G27" s="11"/>
      <c r="H27" s="11"/>
      <c r="I27" s="11"/>
      <c r="J27" s="11"/>
      <c r="K27" s="16"/>
    </row>
    <row r="28" spans="1:11" x14ac:dyDescent="0.3">
      <c r="A28" s="11"/>
      <c r="B28" s="11"/>
      <c r="C28" s="11"/>
      <c r="D28" s="11"/>
      <c r="E28" s="11"/>
      <c r="F28" s="11"/>
      <c r="G28" s="11"/>
      <c r="H28" s="11"/>
      <c r="I28" s="11"/>
      <c r="J28" s="11"/>
      <c r="K28" s="16"/>
    </row>
    <row r="29" spans="1:11" x14ac:dyDescent="0.3">
      <c r="A29" s="11"/>
      <c r="B29" s="11"/>
      <c r="C29" s="11"/>
      <c r="D29" s="11"/>
      <c r="E29" s="11"/>
      <c r="F29" s="11"/>
      <c r="G29" s="11"/>
      <c r="H29" s="11"/>
      <c r="I29" s="11"/>
      <c r="J29" s="11"/>
      <c r="K29" s="16"/>
    </row>
    <row r="30" spans="1:11" x14ac:dyDescent="0.3">
      <c r="A30" s="11"/>
      <c r="B30" s="11"/>
      <c r="C30" s="11"/>
      <c r="D30" s="11"/>
      <c r="E30" s="11"/>
      <c r="F30" s="11"/>
      <c r="G30" s="11"/>
      <c r="H30" s="11"/>
      <c r="I30" s="11"/>
      <c r="J30" s="11"/>
      <c r="K30" s="16"/>
    </row>
    <row r="31" spans="1:11" x14ac:dyDescent="0.3">
      <c r="A31" s="11"/>
      <c r="B31" s="11"/>
      <c r="C31" s="11"/>
      <c r="D31" s="11"/>
      <c r="E31" s="11"/>
      <c r="F31" s="11"/>
      <c r="G31" s="11"/>
      <c r="H31" s="11"/>
      <c r="I31" s="11"/>
      <c r="J31" s="11"/>
      <c r="K31" s="16"/>
    </row>
    <row r="32" spans="1:11" x14ac:dyDescent="0.3">
      <c r="A32" s="11"/>
      <c r="B32" s="11"/>
      <c r="C32" s="11"/>
      <c r="D32" s="11"/>
      <c r="E32" s="11"/>
      <c r="F32" s="11"/>
      <c r="G32" s="11"/>
      <c r="H32" s="11"/>
      <c r="I32" s="11"/>
      <c r="J32" s="11"/>
      <c r="K32" s="16"/>
    </row>
    <row r="33" spans="1:11" x14ac:dyDescent="0.3">
      <c r="A33" s="11"/>
      <c r="B33" s="11"/>
      <c r="C33" s="11"/>
      <c r="D33" s="11"/>
      <c r="E33" s="11"/>
      <c r="F33" s="11"/>
      <c r="G33" s="11"/>
      <c r="H33" s="11"/>
      <c r="I33" s="11"/>
      <c r="J33" s="11"/>
      <c r="K33" s="16"/>
    </row>
    <row r="34" spans="1:11" x14ac:dyDescent="0.3">
      <c r="A34" s="11"/>
      <c r="B34" s="11"/>
      <c r="C34" s="11"/>
      <c r="D34" s="11"/>
      <c r="E34" s="11"/>
      <c r="F34" s="11"/>
      <c r="G34" s="11"/>
      <c r="H34" s="11"/>
      <c r="I34" s="11"/>
      <c r="J34" s="11"/>
      <c r="K34" s="16"/>
    </row>
    <row r="35" spans="1:11" x14ac:dyDescent="0.3">
      <c r="A35" s="11"/>
      <c r="B35" s="11"/>
      <c r="C35" s="11"/>
      <c r="D35" s="11"/>
      <c r="E35" s="11"/>
      <c r="F35" s="11"/>
      <c r="G35" s="11"/>
      <c r="H35" s="11"/>
      <c r="I35" s="11"/>
      <c r="J35" s="11"/>
      <c r="K35" s="16"/>
    </row>
  </sheetData>
  <conditionalFormatting sqref="A3:I35">
    <cfRule type="expression" dxfId="7" priority="2">
      <formula>$F3="m"</formula>
    </cfRule>
  </conditionalFormatting>
  <conditionalFormatting sqref="A3:K35">
    <cfRule type="expression" dxfId="6" priority="3">
      <formula>$F3="v"</formula>
    </cfRule>
    <cfRule type="expression" dxfId="5" priority="4">
      <formula>$F3="no"</formula>
    </cfRule>
  </conditionalFormatting>
  <conditionalFormatting sqref="A3:KI35">
    <cfRule type="expression" dxfId="4" priority="1">
      <formula>$F3="d"</formula>
    </cfRule>
  </conditionalFormatting>
  <printOptions horizontalCentered="1"/>
  <pageMargins left="0.7" right="0.2" top="0.5" bottom="0.2" header="0.05" footer="0.3"/>
  <pageSetup orientation="landscape" r:id="rId1"/>
  <headerFooter>
    <oddHeader>&amp;L&amp;A</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63E5-DBA8-4D8D-9DF7-0564F1714753}">
  <dimension ref="A2:K41"/>
  <sheetViews>
    <sheetView topLeftCell="A36" workbookViewId="0">
      <selection activeCell="K41" sqref="A3:K41"/>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6" customWidth="1"/>
  </cols>
  <sheetData>
    <row r="2" spans="1:11" ht="31.2" x14ac:dyDescent="0.3">
      <c r="A2" s="3" t="s">
        <v>4</v>
      </c>
      <c r="B2" s="3" t="s">
        <v>5</v>
      </c>
      <c r="C2" s="3" t="s">
        <v>6</v>
      </c>
      <c r="D2" s="22" t="s">
        <v>7</v>
      </c>
      <c r="E2" s="22" t="s">
        <v>8</v>
      </c>
      <c r="F2" s="22" t="s">
        <v>1271</v>
      </c>
      <c r="G2" s="3" t="s">
        <v>29</v>
      </c>
      <c r="H2" s="3" t="s">
        <v>30</v>
      </c>
      <c r="I2" s="3" t="s">
        <v>31</v>
      </c>
      <c r="J2" s="3" t="s">
        <v>28</v>
      </c>
      <c r="K2" s="3" t="s">
        <v>14</v>
      </c>
    </row>
    <row r="3" spans="1:11" ht="45" customHeight="1" x14ac:dyDescent="0.3">
      <c r="A3" s="251" t="s">
        <v>71</v>
      </c>
      <c r="B3" s="251" t="s">
        <v>2610</v>
      </c>
      <c r="C3" s="251" t="s">
        <v>2611</v>
      </c>
      <c r="D3" s="251" t="s">
        <v>2787</v>
      </c>
      <c r="E3" s="251" t="s">
        <v>16</v>
      </c>
      <c r="F3" s="251" t="s">
        <v>18</v>
      </c>
      <c r="G3" s="252"/>
      <c r="H3" s="252"/>
      <c r="I3" s="252"/>
      <c r="J3" s="251"/>
      <c r="K3" s="251" t="s">
        <v>1571</v>
      </c>
    </row>
    <row r="4" spans="1:11" ht="45" customHeight="1" x14ac:dyDescent="0.3">
      <c r="A4" s="251" t="s">
        <v>73</v>
      </c>
      <c r="B4" s="251" t="s">
        <v>1574</v>
      </c>
      <c r="C4" s="251" t="s">
        <v>1575</v>
      </c>
      <c r="D4" s="251" t="s">
        <v>2787</v>
      </c>
      <c r="E4" s="251" t="s">
        <v>16</v>
      </c>
      <c r="F4" s="251" t="s">
        <v>17</v>
      </c>
      <c r="G4" s="252"/>
      <c r="H4" s="252"/>
      <c r="I4" s="252"/>
      <c r="J4" s="251"/>
      <c r="K4" s="251" t="s">
        <v>1571</v>
      </c>
    </row>
    <row r="5" spans="1:11" ht="45" customHeight="1" x14ac:dyDescent="0.3">
      <c r="A5" s="251" t="s">
        <v>75</v>
      </c>
      <c r="B5" s="251" t="s">
        <v>1578</v>
      </c>
      <c r="C5" s="251" t="s">
        <v>1579</v>
      </c>
      <c r="D5" s="251" t="s">
        <v>2787</v>
      </c>
      <c r="E5" s="251" t="s">
        <v>16</v>
      </c>
      <c r="F5" s="251" t="s">
        <v>17</v>
      </c>
      <c r="G5" s="252"/>
      <c r="H5" s="252"/>
      <c r="I5" s="252"/>
      <c r="J5" s="251"/>
      <c r="K5" s="251" t="s">
        <v>1571</v>
      </c>
    </row>
    <row r="6" spans="1:11" ht="45" customHeight="1" x14ac:dyDescent="0.3">
      <c r="A6" s="251" t="s">
        <v>2635</v>
      </c>
      <c r="B6" s="251" t="s">
        <v>2636</v>
      </c>
      <c r="C6" s="251" t="s">
        <v>2637</v>
      </c>
      <c r="D6" s="251" t="s">
        <v>2788</v>
      </c>
      <c r="E6" s="251" t="s">
        <v>20</v>
      </c>
      <c r="F6" s="251" t="s">
        <v>18</v>
      </c>
      <c r="G6" s="252"/>
      <c r="H6" s="252"/>
      <c r="I6" s="252"/>
      <c r="J6" s="251"/>
      <c r="K6" s="251"/>
    </row>
    <row r="7" spans="1:11" ht="45" customHeight="1" x14ac:dyDescent="0.3">
      <c r="A7" s="251" t="s">
        <v>92</v>
      </c>
      <c r="B7" s="251" t="s">
        <v>1587</v>
      </c>
      <c r="C7" s="251" t="s">
        <v>1588</v>
      </c>
      <c r="D7" s="251" t="s">
        <v>2787</v>
      </c>
      <c r="E7" s="251" t="s">
        <v>16</v>
      </c>
      <c r="F7" s="251" t="s">
        <v>17</v>
      </c>
      <c r="G7" s="252"/>
      <c r="H7" s="252"/>
      <c r="I7" s="252"/>
      <c r="J7" s="251"/>
      <c r="K7" s="251" t="s">
        <v>1589</v>
      </c>
    </row>
    <row r="8" spans="1:11" ht="45" customHeight="1" x14ac:dyDescent="0.3">
      <c r="A8" s="251" t="s">
        <v>1603</v>
      </c>
      <c r="B8" s="251" t="s">
        <v>1604</v>
      </c>
      <c r="C8" s="251" t="s">
        <v>1605</v>
      </c>
      <c r="D8" s="251" t="s">
        <v>2787</v>
      </c>
      <c r="E8" s="251" t="s">
        <v>16</v>
      </c>
      <c r="F8" s="251" t="s">
        <v>17</v>
      </c>
      <c r="G8" s="252"/>
      <c r="H8" s="252"/>
      <c r="I8" s="252"/>
      <c r="J8" s="251"/>
      <c r="K8" s="251" t="s">
        <v>1607</v>
      </c>
    </row>
    <row r="9" spans="1:11" ht="45" customHeight="1" x14ac:dyDescent="0.3">
      <c r="A9" s="251" t="s">
        <v>152</v>
      </c>
      <c r="B9" s="251" t="s">
        <v>1649</v>
      </c>
      <c r="C9" s="251" t="s">
        <v>1650</v>
      </c>
      <c r="D9" s="251" t="s">
        <v>2787</v>
      </c>
      <c r="E9" s="251" t="s">
        <v>16</v>
      </c>
      <c r="F9" s="251" t="s">
        <v>17</v>
      </c>
      <c r="G9" s="252"/>
      <c r="H9" s="252"/>
      <c r="I9" s="252"/>
      <c r="J9" s="251"/>
      <c r="K9" s="251" t="s">
        <v>1571</v>
      </c>
    </row>
    <row r="10" spans="1:11" ht="45" customHeight="1" x14ac:dyDescent="0.3">
      <c r="A10" s="251" t="s">
        <v>156</v>
      </c>
      <c r="B10" s="251" t="s">
        <v>1655</v>
      </c>
      <c r="C10" s="251" t="s">
        <v>1656</v>
      </c>
      <c r="D10" s="251" t="s">
        <v>2787</v>
      </c>
      <c r="E10" s="251" t="s">
        <v>16</v>
      </c>
      <c r="F10" s="251" t="s">
        <v>17</v>
      </c>
      <c r="G10" s="252"/>
      <c r="H10" s="252"/>
      <c r="I10" s="252"/>
      <c r="J10" s="251"/>
      <c r="K10" s="251" t="s">
        <v>1571</v>
      </c>
    </row>
    <row r="11" spans="1:11" ht="45" customHeight="1" x14ac:dyDescent="0.3">
      <c r="A11" s="251" t="s">
        <v>157</v>
      </c>
      <c r="B11" s="251" t="s">
        <v>1658</v>
      </c>
      <c r="C11" s="251" t="s">
        <v>1659</v>
      </c>
      <c r="D11" s="251" t="s">
        <v>2787</v>
      </c>
      <c r="E11" s="251" t="s">
        <v>16</v>
      </c>
      <c r="F11" s="251" t="s">
        <v>17</v>
      </c>
      <c r="G11" s="252"/>
      <c r="H11" s="252"/>
      <c r="I11" s="252"/>
      <c r="J11" s="251"/>
      <c r="K11" s="251" t="s">
        <v>1571</v>
      </c>
    </row>
    <row r="12" spans="1:11" ht="45" customHeight="1" x14ac:dyDescent="0.3">
      <c r="A12" s="251" t="s">
        <v>158</v>
      </c>
      <c r="B12" s="251" t="s">
        <v>1661</v>
      </c>
      <c r="C12" s="251" t="s">
        <v>1662</v>
      </c>
      <c r="D12" s="251" t="s">
        <v>2787</v>
      </c>
      <c r="E12" s="251" t="s">
        <v>16</v>
      </c>
      <c r="F12" s="251" t="s">
        <v>17</v>
      </c>
      <c r="G12" s="252"/>
      <c r="H12" s="252"/>
      <c r="I12" s="252"/>
      <c r="J12" s="251"/>
      <c r="K12" s="251" t="s">
        <v>1571</v>
      </c>
    </row>
    <row r="13" spans="1:11" ht="45" customHeight="1" x14ac:dyDescent="0.3">
      <c r="A13" s="251" t="s">
        <v>383</v>
      </c>
      <c r="B13" s="251" t="s">
        <v>1846</v>
      </c>
      <c r="C13" s="251" t="s">
        <v>1847</v>
      </c>
      <c r="D13" s="251" t="s">
        <v>2787</v>
      </c>
      <c r="E13" s="251" t="s">
        <v>16</v>
      </c>
      <c r="F13" s="251" t="s">
        <v>17</v>
      </c>
      <c r="G13" s="252"/>
      <c r="H13" s="252"/>
      <c r="I13" s="252"/>
      <c r="J13" s="251"/>
      <c r="K13" s="251" t="s">
        <v>1571</v>
      </c>
    </row>
    <row r="14" spans="1:11" ht="45" customHeight="1" x14ac:dyDescent="0.3">
      <c r="A14" s="251" t="s">
        <v>393</v>
      </c>
      <c r="B14" s="251" t="s">
        <v>1858</v>
      </c>
      <c r="C14" s="251" t="s">
        <v>1859</v>
      </c>
      <c r="D14" s="251" t="s">
        <v>2787</v>
      </c>
      <c r="E14" s="251" t="s">
        <v>16</v>
      </c>
      <c r="F14" s="251" t="s">
        <v>17</v>
      </c>
      <c r="G14" s="252"/>
      <c r="H14" s="252"/>
      <c r="I14" s="252"/>
      <c r="J14" s="251"/>
      <c r="K14" s="251" t="s">
        <v>848</v>
      </c>
    </row>
    <row r="15" spans="1:11" ht="45" customHeight="1" x14ac:dyDescent="0.3">
      <c r="A15" s="251" t="s">
        <v>394</v>
      </c>
      <c r="B15" s="251" t="s">
        <v>1862</v>
      </c>
      <c r="C15" s="251" t="s">
        <v>1863</v>
      </c>
      <c r="D15" s="251" t="s">
        <v>2787</v>
      </c>
      <c r="E15" s="251" t="s">
        <v>16</v>
      </c>
      <c r="F15" s="251" t="s">
        <v>17</v>
      </c>
      <c r="G15" s="252"/>
      <c r="H15" s="252"/>
      <c r="I15" s="252"/>
      <c r="J15" s="251"/>
      <c r="K15" s="251" t="s">
        <v>1571</v>
      </c>
    </row>
    <row r="16" spans="1:11" ht="45" customHeight="1" x14ac:dyDescent="0.3">
      <c r="A16" s="251" t="s">
        <v>395</v>
      </c>
      <c r="B16" s="251" t="s">
        <v>1865</v>
      </c>
      <c r="C16" s="251" t="s">
        <v>1866</v>
      </c>
      <c r="D16" s="251" t="s">
        <v>2787</v>
      </c>
      <c r="E16" s="251" t="s">
        <v>16</v>
      </c>
      <c r="F16" s="251" t="s">
        <v>17</v>
      </c>
      <c r="G16" s="252"/>
      <c r="H16" s="252"/>
      <c r="I16" s="252"/>
      <c r="J16" s="251"/>
      <c r="K16" s="251" t="s">
        <v>1571</v>
      </c>
    </row>
    <row r="17" spans="1:11" ht="45" customHeight="1" x14ac:dyDescent="0.3">
      <c r="A17" s="251" t="s">
        <v>551</v>
      </c>
      <c r="B17" s="251" t="s">
        <v>1978</v>
      </c>
      <c r="C17" s="251" t="s">
        <v>1979</v>
      </c>
      <c r="D17" s="251" t="s">
        <v>2787</v>
      </c>
      <c r="E17" s="251" t="s">
        <v>16</v>
      </c>
      <c r="F17" s="251" t="s">
        <v>17</v>
      </c>
      <c r="G17" s="252"/>
      <c r="H17" s="252"/>
      <c r="I17" s="252"/>
      <c r="J17" s="251"/>
      <c r="K17" s="251" t="s">
        <v>1571</v>
      </c>
    </row>
    <row r="18" spans="1:11" ht="45" customHeight="1" x14ac:dyDescent="0.3">
      <c r="A18" s="251" t="s">
        <v>552</v>
      </c>
      <c r="B18" s="251" t="s">
        <v>1981</v>
      </c>
      <c r="C18" s="251" t="s">
        <v>1982</v>
      </c>
      <c r="D18" s="251" t="s">
        <v>2787</v>
      </c>
      <c r="E18" s="251" t="s">
        <v>16</v>
      </c>
      <c r="F18" s="251" t="s">
        <v>17</v>
      </c>
      <c r="G18" s="252"/>
      <c r="H18" s="252"/>
      <c r="I18" s="252"/>
      <c r="J18" s="251"/>
      <c r="K18" s="251" t="s">
        <v>1571</v>
      </c>
    </row>
    <row r="19" spans="1:11" ht="45" customHeight="1" x14ac:dyDescent="0.3">
      <c r="A19" s="251" t="s">
        <v>2032</v>
      </c>
      <c r="B19" s="251" t="s">
        <v>2033</v>
      </c>
      <c r="C19" s="251" t="s">
        <v>2034</v>
      </c>
      <c r="D19" s="251" t="s">
        <v>2787</v>
      </c>
      <c r="E19" s="251" t="s">
        <v>16</v>
      </c>
      <c r="F19" s="251" t="s">
        <v>17</v>
      </c>
      <c r="G19" s="252"/>
      <c r="H19" s="252"/>
      <c r="I19" s="252"/>
      <c r="J19" s="251"/>
      <c r="K19" s="251" t="s">
        <v>848</v>
      </c>
    </row>
    <row r="20" spans="1:11" ht="45" customHeight="1" x14ac:dyDescent="0.3">
      <c r="A20" s="251" t="s">
        <v>583</v>
      </c>
      <c r="B20" s="251" t="s">
        <v>2037</v>
      </c>
      <c r="C20" s="251" t="s">
        <v>2038</v>
      </c>
      <c r="D20" s="251" t="s">
        <v>2787</v>
      </c>
      <c r="E20" s="251" t="s">
        <v>16</v>
      </c>
      <c r="F20" s="251" t="s">
        <v>17</v>
      </c>
      <c r="G20" s="252"/>
      <c r="H20" s="252"/>
      <c r="I20" s="252"/>
      <c r="J20" s="251"/>
      <c r="K20" s="251" t="s">
        <v>1571</v>
      </c>
    </row>
    <row r="21" spans="1:11" ht="45" customHeight="1" x14ac:dyDescent="0.3">
      <c r="A21" s="251" t="s">
        <v>584</v>
      </c>
      <c r="B21" s="251" t="s">
        <v>2040</v>
      </c>
      <c r="C21" s="251" t="s">
        <v>2041</v>
      </c>
      <c r="D21" s="251" t="s">
        <v>2787</v>
      </c>
      <c r="E21" s="251" t="s">
        <v>16</v>
      </c>
      <c r="F21" s="251" t="s">
        <v>17</v>
      </c>
      <c r="G21" s="252"/>
      <c r="H21" s="252"/>
      <c r="I21" s="252"/>
      <c r="J21" s="251"/>
      <c r="K21" s="251" t="s">
        <v>1571</v>
      </c>
    </row>
    <row r="22" spans="1:11" ht="45" customHeight="1" x14ac:dyDescent="0.3">
      <c r="A22" s="251" t="s">
        <v>2113</v>
      </c>
      <c r="B22" s="251" t="s">
        <v>2114</v>
      </c>
      <c r="C22" s="251" t="s">
        <v>2115</v>
      </c>
      <c r="D22" s="251" t="s">
        <v>2787</v>
      </c>
      <c r="E22" s="251" t="s">
        <v>16</v>
      </c>
      <c r="F22" s="251" t="s">
        <v>17</v>
      </c>
      <c r="G22" s="252"/>
      <c r="H22" s="252"/>
      <c r="I22" s="252"/>
      <c r="J22" s="251"/>
      <c r="K22" s="251" t="s">
        <v>1607</v>
      </c>
    </row>
    <row r="23" spans="1:11" ht="45" customHeight="1" x14ac:dyDescent="0.3">
      <c r="A23" s="251" t="s">
        <v>2117</v>
      </c>
      <c r="B23" s="251" t="s">
        <v>2118</v>
      </c>
      <c r="C23" s="251" t="s">
        <v>2119</v>
      </c>
      <c r="D23" s="251" t="s">
        <v>2787</v>
      </c>
      <c r="E23" s="251" t="s">
        <v>16</v>
      </c>
      <c r="F23" s="251" t="s">
        <v>17</v>
      </c>
      <c r="G23" s="252"/>
      <c r="H23" s="252"/>
      <c r="I23" s="252"/>
      <c r="J23" s="251"/>
      <c r="K23" s="251" t="s">
        <v>1607</v>
      </c>
    </row>
    <row r="24" spans="1:11" ht="45" customHeight="1" x14ac:dyDescent="0.3">
      <c r="A24" s="251" t="s">
        <v>2121</v>
      </c>
      <c r="B24" s="251" t="s">
        <v>2122</v>
      </c>
      <c r="C24" s="251" t="s">
        <v>2123</v>
      </c>
      <c r="D24" s="251" t="s">
        <v>2787</v>
      </c>
      <c r="E24" s="251" t="s">
        <v>16</v>
      </c>
      <c r="F24" s="251" t="s">
        <v>17</v>
      </c>
      <c r="G24" s="252"/>
      <c r="H24" s="252"/>
      <c r="I24" s="252"/>
      <c r="J24" s="251"/>
      <c r="K24" s="251" t="s">
        <v>1607</v>
      </c>
    </row>
    <row r="25" spans="1:11" ht="45" customHeight="1" x14ac:dyDescent="0.3">
      <c r="A25" s="251" t="s">
        <v>2126</v>
      </c>
      <c r="B25" s="251" t="s">
        <v>2127</v>
      </c>
      <c r="C25" s="251" t="s">
        <v>2128</v>
      </c>
      <c r="D25" s="251" t="s">
        <v>2787</v>
      </c>
      <c r="E25" s="251" t="s">
        <v>16</v>
      </c>
      <c r="F25" s="251" t="s">
        <v>17</v>
      </c>
      <c r="G25" s="252"/>
      <c r="H25" s="252"/>
      <c r="I25" s="252"/>
      <c r="J25" s="251"/>
      <c r="K25" s="251" t="s">
        <v>1607</v>
      </c>
    </row>
    <row r="26" spans="1:11" ht="45" customHeight="1" x14ac:dyDescent="0.3">
      <c r="A26" s="251" t="s">
        <v>2130</v>
      </c>
      <c r="B26" s="251" t="s">
        <v>2131</v>
      </c>
      <c r="C26" s="251" t="s">
        <v>2132</v>
      </c>
      <c r="D26" s="251" t="s">
        <v>2787</v>
      </c>
      <c r="E26" s="251" t="s">
        <v>16</v>
      </c>
      <c r="F26" s="251" t="s">
        <v>17</v>
      </c>
      <c r="G26" s="252"/>
      <c r="H26" s="252"/>
      <c r="I26" s="252"/>
      <c r="J26" s="251"/>
      <c r="K26" s="251" t="s">
        <v>1607</v>
      </c>
    </row>
    <row r="27" spans="1:11" ht="45" customHeight="1" x14ac:dyDescent="0.3">
      <c r="A27" s="251" t="s">
        <v>2134</v>
      </c>
      <c r="B27" s="251" t="s">
        <v>2135</v>
      </c>
      <c r="C27" s="251" t="s">
        <v>2136</v>
      </c>
      <c r="D27" s="251" t="s">
        <v>2787</v>
      </c>
      <c r="E27" s="251" t="s">
        <v>16</v>
      </c>
      <c r="F27" s="251" t="s">
        <v>17</v>
      </c>
      <c r="G27" s="252"/>
      <c r="H27" s="252"/>
      <c r="I27" s="252"/>
      <c r="J27" s="251"/>
      <c r="K27" s="251" t="s">
        <v>1607</v>
      </c>
    </row>
    <row r="28" spans="1:11" ht="45" customHeight="1" x14ac:dyDescent="0.3">
      <c r="A28" s="251" t="s">
        <v>2138</v>
      </c>
      <c r="B28" s="251" t="s">
        <v>2139</v>
      </c>
      <c r="C28" s="251" t="s">
        <v>2140</v>
      </c>
      <c r="D28" s="251" t="s">
        <v>2787</v>
      </c>
      <c r="E28" s="251" t="s">
        <v>16</v>
      </c>
      <c r="F28" s="251" t="s">
        <v>17</v>
      </c>
      <c r="G28" s="252"/>
      <c r="H28" s="252"/>
      <c r="I28" s="252"/>
      <c r="J28" s="251"/>
      <c r="K28" s="251" t="s">
        <v>1607</v>
      </c>
    </row>
    <row r="29" spans="1:11" ht="45" customHeight="1" x14ac:dyDescent="0.3">
      <c r="A29" s="251" t="s">
        <v>2142</v>
      </c>
      <c r="B29" s="251" t="s">
        <v>2143</v>
      </c>
      <c r="C29" s="251" t="s">
        <v>2144</v>
      </c>
      <c r="D29" s="251" t="s">
        <v>2787</v>
      </c>
      <c r="E29" s="251" t="s">
        <v>20</v>
      </c>
      <c r="F29" s="251" t="s">
        <v>17</v>
      </c>
      <c r="G29" s="252"/>
      <c r="H29" s="252"/>
      <c r="I29" s="252"/>
      <c r="J29" s="251"/>
      <c r="K29" s="251" t="s">
        <v>1607</v>
      </c>
    </row>
    <row r="30" spans="1:11" ht="45" customHeight="1" x14ac:dyDescent="0.3">
      <c r="A30" s="11" t="s">
        <v>737</v>
      </c>
      <c r="B30" s="11" t="s">
        <v>2193</v>
      </c>
      <c r="C30" s="11" t="s">
        <v>2194</v>
      </c>
      <c r="D30" s="11" t="s">
        <v>2787</v>
      </c>
      <c r="E30" s="11" t="s">
        <v>16</v>
      </c>
      <c r="F30" s="11" t="s">
        <v>17</v>
      </c>
      <c r="G30" s="282"/>
      <c r="H30" s="282"/>
      <c r="I30" s="282"/>
      <c r="J30" s="11"/>
      <c r="K30" s="11" t="s">
        <v>1571</v>
      </c>
    </row>
    <row r="31" spans="1:11" ht="45" customHeight="1" x14ac:dyDescent="0.3">
      <c r="A31" s="11" t="s">
        <v>738</v>
      </c>
      <c r="B31" s="11" t="s">
        <v>2196</v>
      </c>
      <c r="C31" s="11" t="s">
        <v>2197</v>
      </c>
      <c r="D31" s="11" t="s">
        <v>2787</v>
      </c>
      <c r="E31" s="11" t="s">
        <v>16</v>
      </c>
      <c r="F31" s="11" t="s">
        <v>17</v>
      </c>
      <c r="G31" s="283"/>
      <c r="H31" s="283"/>
      <c r="I31" s="283"/>
      <c r="J31" s="11"/>
      <c r="K31" s="11" t="s">
        <v>1571</v>
      </c>
    </row>
    <row r="32" spans="1:11" ht="45" customHeight="1" x14ac:dyDescent="0.3">
      <c r="A32" s="11" t="s">
        <v>2199</v>
      </c>
      <c r="B32" s="11" t="s">
        <v>2200</v>
      </c>
      <c r="C32" s="11" t="s">
        <v>2201</v>
      </c>
      <c r="D32" s="11" t="s">
        <v>2790</v>
      </c>
      <c r="E32" s="11" t="s">
        <v>20</v>
      </c>
      <c r="F32" s="11" t="s">
        <v>17</v>
      </c>
      <c r="G32" s="283"/>
      <c r="H32" s="283"/>
      <c r="I32" s="283"/>
      <c r="J32" s="11"/>
      <c r="K32" s="11" t="s">
        <v>2204</v>
      </c>
    </row>
    <row r="33" spans="1:11" ht="45" customHeight="1" x14ac:dyDescent="0.3">
      <c r="A33" s="11" t="s">
        <v>943</v>
      </c>
      <c r="B33" s="11" t="s">
        <v>2356</v>
      </c>
      <c r="C33" s="11" t="s">
        <v>2357</v>
      </c>
      <c r="D33" s="11" t="s">
        <v>2787</v>
      </c>
      <c r="E33" s="11" t="s">
        <v>16</v>
      </c>
      <c r="F33" s="11" t="s">
        <v>17</v>
      </c>
      <c r="G33" s="283"/>
      <c r="H33" s="283"/>
      <c r="I33" s="283"/>
      <c r="J33" s="11"/>
      <c r="K33" s="11" t="s">
        <v>1571</v>
      </c>
    </row>
    <row r="34" spans="1:11" ht="45" customHeight="1" x14ac:dyDescent="0.3">
      <c r="A34" s="11" t="s">
        <v>944</v>
      </c>
      <c r="B34" s="11" t="s">
        <v>2359</v>
      </c>
      <c r="C34" s="11" t="s">
        <v>2360</v>
      </c>
      <c r="D34" s="11" t="s">
        <v>2787</v>
      </c>
      <c r="E34" s="11" t="s">
        <v>16</v>
      </c>
      <c r="F34" s="11" t="s">
        <v>17</v>
      </c>
      <c r="G34" s="283"/>
      <c r="H34" s="283"/>
      <c r="I34" s="283"/>
      <c r="J34" s="11"/>
      <c r="K34" s="11" t="s">
        <v>1571</v>
      </c>
    </row>
    <row r="35" spans="1:11" ht="45" customHeight="1" x14ac:dyDescent="0.3">
      <c r="A35" s="11" t="s">
        <v>1018</v>
      </c>
      <c r="B35" s="11" t="s">
        <v>2398</v>
      </c>
      <c r="C35" s="11" t="s">
        <v>2399</v>
      </c>
      <c r="D35" s="11" t="s">
        <v>2787</v>
      </c>
      <c r="E35" s="11" t="s">
        <v>16</v>
      </c>
      <c r="F35" s="11" t="s">
        <v>17</v>
      </c>
      <c r="G35" s="283"/>
      <c r="H35" s="283"/>
      <c r="I35" s="283"/>
      <c r="J35" s="11"/>
      <c r="K35" s="11" t="s">
        <v>1571</v>
      </c>
    </row>
    <row r="36" spans="1:11" ht="45" customHeight="1" x14ac:dyDescent="0.3">
      <c r="A36" s="262" t="s">
        <v>1086</v>
      </c>
      <c r="B36" s="262" t="s">
        <v>2458</v>
      </c>
      <c r="C36" s="262" t="s">
        <v>2459</v>
      </c>
      <c r="D36" s="262" t="s">
        <v>2787</v>
      </c>
      <c r="E36" s="262" t="s">
        <v>16</v>
      </c>
      <c r="F36" s="262" t="s">
        <v>17</v>
      </c>
      <c r="G36" s="284"/>
      <c r="H36" s="284"/>
      <c r="I36" s="284"/>
      <c r="J36" s="262"/>
      <c r="K36" s="262" t="s">
        <v>1571</v>
      </c>
    </row>
    <row r="37" spans="1:11" ht="45" customHeight="1" x14ac:dyDescent="0.3">
      <c r="A37" s="262" t="s">
        <v>1091</v>
      </c>
      <c r="B37" s="262" t="s">
        <v>1092</v>
      </c>
      <c r="C37" s="262" t="s">
        <v>1093</v>
      </c>
      <c r="D37" s="262" t="s">
        <v>2789</v>
      </c>
      <c r="E37" s="262" t="s">
        <v>20</v>
      </c>
      <c r="F37" s="262" t="s">
        <v>17</v>
      </c>
      <c r="G37" s="284"/>
      <c r="H37" s="284"/>
      <c r="I37" s="284"/>
      <c r="J37" s="262"/>
      <c r="K37" s="262"/>
    </row>
    <row r="38" spans="1:11" ht="45" customHeight="1" x14ac:dyDescent="0.3">
      <c r="A38" s="262" t="s">
        <v>1097</v>
      </c>
      <c r="B38" s="262" t="s">
        <v>2469</v>
      </c>
      <c r="C38" s="262" t="s">
        <v>2470</v>
      </c>
      <c r="D38" s="262" t="s">
        <v>2787</v>
      </c>
      <c r="E38" s="262" t="s">
        <v>16</v>
      </c>
      <c r="F38" s="262" t="s">
        <v>17</v>
      </c>
      <c r="G38" s="284"/>
      <c r="H38" s="284"/>
      <c r="I38" s="284"/>
      <c r="J38" s="262"/>
      <c r="K38" s="262" t="s">
        <v>1571</v>
      </c>
    </row>
    <row r="39" spans="1:11" ht="45" customHeight="1" x14ac:dyDescent="0.3">
      <c r="A39" s="262" t="s">
        <v>1132</v>
      </c>
      <c r="B39" s="262" t="s">
        <v>2509</v>
      </c>
      <c r="C39" s="262" t="s">
        <v>2510</v>
      </c>
      <c r="D39" s="262" t="s">
        <v>2787</v>
      </c>
      <c r="E39" s="262" t="s">
        <v>16</v>
      </c>
      <c r="F39" s="262" t="s">
        <v>17</v>
      </c>
      <c r="G39" s="284"/>
      <c r="H39" s="284"/>
      <c r="I39" s="284"/>
      <c r="J39" s="262"/>
      <c r="K39" s="262" t="s">
        <v>1571</v>
      </c>
    </row>
    <row r="40" spans="1:11" ht="45" customHeight="1" x14ac:dyDescent="0.3">
      <c r="A40" s="262" t="s">
        <v>1236</v>
      </c>
      <c r="B40" s="262" t="s">
        <v>2577</v>
      </c>
      <c r="C40" s="262" t="s">
        <v>2578</v>
      </c>
      <c r="D40" s="262" t="s">
        <v>2787</v>
      </c>
      <c r="E40" s="262" t="s">
        <v>16</v>
      </c>
      <c r="F40" s="262" t="s">
        <v>17</v>
      </c>
      <c r="G40" s="284"/>
      <c r="H40" s="284"/>
      <c r="I40" s="284"/>
      <c r="J40" s="262"/>
      <c r="K40" s="262" t="s">
        <v>1571</v>
      </c>
    </row>
    <row r="41" spans="1:11" ht="45" customHeight="1" x14ac:dyDescent="0.3">
      <c r="A41" s="262" t="s">
        <v>1261</v>
      </c>
      <c r="B41" s="262" t="s">
        <v>2599</v>
      </c>
      <c r="C41" s="262" t="s">
        <v>2600</v>
      </c>
      <c r="D41" s="262" t="s">
        <v>2787</v>
      </c>
      <c r="E41" s="262" t="s">
        <v>16</v>
      </c>
      <c r="F41" s="262" t="s">
        <v>17</v>
      </c>
      <c r="G41" s="284"/>
      <c r="H41" s="284"/>
      <c r="I41" s="284"/>
      <c r="J41" s="262"/>
      <c r="K41" s="262" t="s">
        <v>848</v>
      </c>
    </row>
  </sheetData>
  <conditionalFormatting sqref="A3:I35">
    <cfRule type="expression" dxfId="3" priority="1">
      <formula>$F3="d"</formula>
    </cfRule>
    <cfRule type="expression" dxfId="2" priority="2">
      <formula>$F3="m"</formula>
    </cfRule>
  </conditionalFormatting>
  <conditionalFormatting sqref="A3:K35">
    <cfRule type="expression" dxfId="1" priority="3">
      <formula>$F3="v"</formula>
    </cfRule>
    <cfRule type="expression" dxfId="0" priority="4">
      <formula>$F3="no"</formula>
    </cfRule>
  </conditionalFormatting>
  <printOptions horizontalCentered="1"/>
  <pageMargins left="0.7" right="0.2" top="0.5" bottom="0.2" header="0.05" footer="0.3"/>
  <pageSetup orientation="landscape" r:id="rId1"/>
  <headerFooter>
    <oddHeader>&amp;L&amp;A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C6F4-0DA9-4D59-938D-9B28AF160779}">
  <dimension ref="A1:P500"/>
  <sheetViews>
    <sheetView workbookViewId="0">
      <selection activeCell="E1" sqref="E1:J1"/>
    </sheetView>
  </sheetViews>
  <sheetFormatPr defaultRowHeight="14.4" x14ac:dyDescent="0.3"/>
  <sheetData>
    <row r="1" spans="1:16" x14ac:dyDescent="0.3">
      <c r="E1">
        <f>COUNTA(A3:A1000)</f>
        <v>498</v>
      </c>
      <c r="F1">
        <f>E1/3</f>
        <v>166</v>
      </c>
      <c r="G1">
        <v>166</v>
      </c>
      <c r="J1">
        <f>COUNTIF(J3:J1000,"Yes")</f>
        <v>189</v>
      </c>
    </row>
    <row r="2" spans="1:16" x14ac:dyDescent="0.3">
      <c r="A2" t="s">
        <v>1400</v>
      </c>
      <c r="B2" t="s">
        <v>1401</v>
      </c>
      <c r="C2" t="s">
        <v>1402</v>
      </c>
      <c r="D2" t="s">
        <v>1403</v>
      </c>
      <c r="E2" t="s">
        <v>1279</v>
      </c>
      <c r="F2" t="s">
        <v>1404</v>
      </c>
      <c r="G2" t="s">
        <v>1405</v>
      </c>
      <c r="H2" t="s">
        <v>1406</v>
      </c>
      <c r="I2" t="s">
        <v>1407</v>
      </c>
      <c r="J2" t="s">
        <v>1408</v>
      </c>
      <c r="K2" t="s">
        <v>1409</v>
      </c>
      <c r="L2" t="s">
        <v>1280</v>
      </c>
      <c r="M2" t="s">
        <v>1410</v>
      </c>
      <c r="N2" t="s">
        <v>1411</v>
      </c>
      <c r="O2" t="s">
        <v>1412</v>
      </c>
      <c r="P2" t="s">
        <v>1413</v>
      </c>
    </row>
    <row r="3" spans="1:16" x14ac:dyDescent="0.3">
      <c r="A3" t="s">
        <v>1527</v>
      </c>
      <c r="B3" t="s">
        <v>1528</v>
      </c>
      <c r="C3" t="s">
        <v>1529</v>
      </c>
      <c r="D3" t="s">
        <v>1530</v>
      </c>
      <c r="E3" t="s">
        <v>36</v>
      </c>
      <c r="F3" t="s">
        <v>37</v>
      </c>
      <c r="G3" t="s">
        <v>38</v>
      </c>
      <c r="H3" t="s">
        <v>1531</v>
      </c>
      <c r="I3" t="s">
        <v>20</v>
      </c>
      <c r="J3" t="s">
        <v>17</v>
      </c>
      <c r="K3" t="s">
        <v>1532</v>
      </c>
      <c r="L3" t="s">
        <v>39</v>
      </c>
      <c r="M3" t="s">
        <v>1533</v>
      </c>
      <c r="N3" t="s">
        <v>1534</v>
      </c>
      <c r="O3" t="s">
        <v>40</v>
      </c>
      <c r="P3" t="s">
        <v>1535</v>
      </c>
    </row>
    <row r="4" spans="1:16" x14ac:dyDescent="0.3">
      <c r="A4" t="s">
        <v>1527</v>
      </c>
      <c r="B4" t="s">
        <v>2607</v>
      </c>
      <c r="C4" t="s">
        <v>1536</v>
      </c>
      <c r="D4" t="s">
        <v>1537</v>
      </c>
      <c r="E4" t="s">
        <v>41</v>
      </c>
      <c r="F4" t="s">
        <v>42</v>
      </c>
      <c r="G4" t="s">
        <v>43</v>
      </c>
      <c r="H4" t="s">
        <v>1531</v>
      </c>
      <c r="I4" t="s">
        <v>20</v>
      </c>
      <c r="J4" t="s">
        <v>17</v>
      </c>
      <c r="K4" t="s">
        <v>1532</v>
      </c>
      <c r="L4" t="s">
        <v>39</v>
      </c>
      <c r="M4" t="s">
        <v>1533</v>
      </c>
      <c r="N4" t="s">
        <v>1534</v>
      </c>
      <c r="O4" t="s">
        <v>40</v>
      </c>
      <c r="P4" t="s">
        <v>1535</v>
      </c>
    </row>
    <row r="5" spans="1:16" x14ac:dyDescent="0.3">
      <c r="A5" t="s">
        <v>1527</v>
      </c>
      <c r="B5" t="s">
        <v>2607</v>
      </c>
      <c r="C5" t="s">
        <v>1538</v>
      </c>
      <c r="D5" t="s">
        <v>1539</v>
      </c>
      <c r="E5" t="s">
        <v>44</v>
      </c>
      <c r="F5" t="s">
        <v>45</v>
      </c>
      <c r="G5" t="s">
        <v>46</v>
      </c>
      <c r="H5" t="s">
        <v>1531</v>
      </c>
      <c r="I5" t="s">
        <v>20</v>
      </c>
      <c r="J5" t="s">
        <v>17</v>
      </c>
      <c r="K5" t="s">
        <v>1532</v>
      </c>
      <c r="L5" t="s">
        <v>39</v>
      </c>
      <c r="M5" t="s">
        <v>1540</v>
      </c>
      <c r="N5" t="s">
        <v>1534</v>
      </c>
      <c r="O5" t="s">
        <v>40</v>
      </c>
      <c r="P5" t="s">
        <v>1535</v>
      </c>
    </row>
    <row r="6" spans="1:16" x14ac:dyDescent="0.3">
      <c r="A6" t="s">
        <v>1527</v>
      </c>
      <c r="B6" t="s">
        <v>1541</v>
      </c>
      <c r="C6" t="s">
        <v>1542</v>
      </c>
      <c r="D6" t="s">
        <v>1543</v>
      </c>
      <c r="E6" t="s">
        <v>47</v>
      </c>
      <c r="F6" t="s">
        <v>48</v>
      </c>
      <c r="G6" t="s">
        <v>49</v>
      </c>
      <c r="H6" t="s">
        <v>1531</v>
      </c>
      <c r="I6" t="s">
        <v>20</v>
      </c>
      <c r="J6" t="s">
        <v>17</v>
      </c>
      <c r="K6" t="s">
        <v>1532</v>
      </c>
      <c r="L6" t="s">
        <v>39</v>
      </c>
      <c r="M6" t="s">
        <v>1540</v>
      </c>
      <c r="N6" t="s">
        <v>1534</v>
      </c>
      <c r="O6" t="s">
        <v>40</v>
      </c>
      <c r="P6" t="s">
        <v>1535</v>
      </c>
    </row>
    <row r="7" spans="1:16" x14ac:dyDescent="0.3">
      <c r="A7" t="s">
        <v>1527</v>
      </c>
      <c r="B7" t="s">
        <v>2608</v>
      </c>
      <c r="C7" t="s">
        <v>1544</v>
      </c>
      <c r="D7" t="s">
        <v>1545</v>
      </c>
      <c r="E7" t="s">
        <v>50</v>
      </c>
      <c r="F7" t="s">
        <v>51</v>
      </c>
      <c r="G7" t="s">
        <v>52</v>
      </c>
      <c r="H7" t="s">
        <v>1531</v>
      </c>
      <c r="I7" t="s">
        <v>20</v>
      </c>
      <c r="J7" t="s">
        <v>17</v>
      </c>
      <c r="K7" t="s">
        <v>1532</v>
      </c>
      <c r="L7" t="s">
        <v>39</v>
      </c>
      <c r="M7" t="s">
        <v>1540</v>
      </c>
      <c r="N7" t="s">
        <v>1534</v>
      </c>
      <c r="O7" t="s">
        <v>40</v>
      </c>
      <c r="P7" t="s">
        <v>1535</v>
      </c>
    </row>
    <row r="8" spans="1:16" x14ac:dyDescent="0.3">
      <c r="A8" t="s">
        <v>1527</v>
      </c>
      <c r="B8" t="s">
        <v>2609</v>
      </c>
      <c r="C8" t="s">
        <v>1546</v>
      </c>
      <c r="D8" t="s">
        <v>1547</v>
      </c>
      <c r="E8" t="s">
        <v>53</v>
      </c>
      <c r="F8" t="s">
        <v>54</v>
      </c>
      <c r="G8" t="s">
        <v>55</v>
      </c>
      <c r="H8" t="s">
        <v>1531</v>
      </c>
      <c r="I8" t="s">
        <v>16</v>
      </c>
      <c r="J8" t="s">
        <v>17</v>
      </c>
      <c r="K8" t="s">
        <v>1532</v>
      </c>
      <c r="L8" t="s">
        <v>39</v>
      </c>
      <c r="M8" t="s">
        <v>1540</v>
      </c>
      <c r="N8" t="s">
        <v>1534</v>
      </c>
      <c r="O8" t="s">
        <v>40</v>
      </c>
      <c r="P8" t="s">
        <v>1535</v>
      </c>
    </row>
    <row r="9" spans="1:16" x14ac:dyDescent="0.3">
      <c r="A9" t="s">
        <v>1527</v>
      </c>
      <c r="B9" t="s">
        <v>2607</v>
      </c>
      <c r="C9" t="s">
        <v>1548</v>
      </c>
      <c r="D9" t="s">
        <v>1549</v>
      </c>
      <c r="E9" t="s">
        <v>56</v>
      </c>
      <c r="F9" t="s">
        <v>57</v>
      </c>
      <c r="G9" t="s">
        <v>58</v>
      </c>
      <c r="H9" t="s">
        <v>1531</v>
      </c>
      <c r="I9" t="s">
        <v>16</v>
      </c>
      <c r="J9" t="s">
        <v>17</v>
      </c>
      <c r="K9" t="s">
        <v>1532</v>
      </c>
      <c r="L9" t="s">
        <v>39</v>
      </c>
      <c r="M9" t="s">
        <v>1540</v>
      </c>
      <c r="N9" t="s">
        <v>1534</v>
      </c>
      <c r="O9" t="s">
        <v>40</v>
      </c>
      <c r="P9" t="s">
        <v>1535</v>
      </c>
    </row>
    <row r="10" spans="1:16" x14ac:dyDescent="0.3">
      <c r="A10" t="s">
        <v>1527</v>
      </c>
      <c r="B10" t="s">
        <v>1550</v>
      </c>
      <c r="C10" t="s">
        <v>1551</v>
      </c>
      <c r="D10" t="s">
        <v>1552</v>
      </c>
      <c r="E10" t="s">
        <v>59</v>
      </c>
      <c r="F10" t="s">
        <v>60</v>
      </c>
      <c r="G10" t="s">
        <v>61</v>
      </c>
      <c r="H10" t="s">
        <v>1531</v>
      </c>
      <c r="I10" t="s">
        <v>20</v>
      </c>
      <c r="J10" t="s">
        <v>17</v>
      </c>
      <c r="K10" t="s">
        <v>1532</v>
      </c>
      <c r="L10" t="s">
        <v>39</v>
      </c>
      <c r="M10" t="s">
        <v>1540</v>
      </c>
      <c r="N10" t="s">
        <v>1534</v>
      </c>
      <c r="O10" t="s">
        <v>40</v>
      </c>
      <c r="P10" t="s">
        <v>1535</v>
      </c>
    </row>
    <row r="11" spans="1:16" x14ac:dyDescent="0.3">
      <c r="A11" t="s">
        <v>1527</v>
      </c>
      <c r="B11" t="s">
        <v>2609</v>
      </c>
      <c r="C11" t="s">
        <v>1553</v>
      </c>
      <c r="D11" t="s">
        <v>1554</v>
      </c>
      <c r="E11" t="s">
        <v>62</v>
      </c>
      <c r="F11" t="s">
        <v>63</v>
      </c>
      <c r="G11" t="s">
        <v>64</v>
      </c>
      <c r="H11" t="s">
        <v>1531</v>
      </c>
      <c r="I11" t="s">
        <v>20</v>
      </c>
      <c r="J11" t="s">
        <v>17</v>
      </c>
      <c r="K11" t="s">
        <v>1532</v>
      </c>
      <c r="L11" t="s">
        <v>39</v>
      </c>
      <c r="M11" t="s">
        <v>1540</v>
      </c>
      <c r="N11" t="s">
        <v>1534</v>
      </c>
      <c r="O11" t="s">
        <v>40</v>
      </c>
      <c r="P11" t="s">
        <v>1535</v>
      </c>
    </row>
    <row r="12" spans="1:16" x14ac:dyDescent="0.3">
      <c r="A12" t="s">
        <v>1527</v>
      </c>
      <c r="B12" t="s">
        <v>2609</v>
      </c>
      <c r="C12" t="s">
        <v>1555</v>
      </c>
      <c r="D12" t="s">
        <v>1556</v>
      </c>
      <c r="E12" t="s">
        <v>65</v>
      </c>
      <c r="F12" t="s">
        <v>66</v>
      </c>
      <c r="G12" t="s">
        <v>67</v>
      </c>
      <c r="H12" t="s">
        <v>1531</v>
      </c>
      <c r="I12" t="s">
        <v>20</v>
      </c>
      <c r="J12" t="s">
        <v>17</v>
      </c>
      <c r="K12" t="s">
        <v>1532</v>
      </c>
      <c r="L12" t="s">
        <v>39</v>
      </c>
      <c r="M12" t="s">
        <v>1540</v>
      </c>
      <c r="N12" t="s">
        <v>1534</v>
      </c>
      <c r="O12" t="s">
        <v>40</v>
      </c>
      <c r="P12" t="s">
        <v>1535</v>
      </c>
    </row>
    <row r="13" spans="1:16" x14ac:dyDescent="0.3">
      <c r="A13" t="s">
        <v>1527</v>
      </c>
      <c r="B13" t="s">
        <v>1557</v>
      </c>
      <c r="D13" t="s">
        <v>1558</v>
      </c>
      <c r="E13" t="s">
        <v>68</v>
      </c>
      <c r="F13" t="s">
        <v>69</v>
      </c>
      <c r="G13" t="s">
        <v>70</v>
      </c>
      <c r="H13" t="s">
        <v>1531</v>
      </c>
      <c r="I13" t="s">
        <v>16</v>
      </c>
      <c r="J13" t="s">
        <v>18</v>
      </c>
      <c r="K13" t="s">
        <v>1559</v>
      </c>
      <c r="L13" t="s">
        <v>550</v>
      </c>
      <c r="M13" t="s">
        <v>1560</v>
      </c>
      <c r="N13" t="s">
        <v>1534</v>
      </c>
      <c r="O13" t="s">
        <v>24</v>
      </c>
      <c r="P13" t="s">
        <v>1535</v>
      </c>
    </row>
    <row r="14" spans="1:16" x14ac:dyDescent="0.3">
      <c r="A14" t="s">
        <v>1527</v>
      </c>
      <c r="B14" t="s">
        <v>1561</v>
      </c>
      <c r="C14" t="s">
        <v>1562</v>
      </c>
      <c r="D14" t="s">
        <v>1563</v>
      </c>
      <c r="E14" t="s">
        <v>1436</v>
      </c>
      <c r="F14" t="s">
        <v>1437</v>
      </c>
      <c r="G14" t="s">
        <v>1438</v>
      </c>
      <c r="H14" t="s">
        <v>1564</v>
      </c>
      <c r="I14" t="s">
        <v>20</v>
      </c>
      <c r="J14" t="s">
        <v>18</v>
      </c>
      <c r="K14" t="s">
        <v>1565</v>
      </c>
      <c r="L14" t="s">
        <v>1441</v>
      </c>
      <c r="M14" t="s">
        <v>1566</v>
      </c>
      <c r="N14" t="s">
        <v>1567</v>
      </c>
      <c r="O14" t="s">
        <v>1435</v>
      </c>
      <c r="P14" t="s">
        <v>1535</v>
      </c>
    </row>
    <row r="15" spans="1:16" x14ac:dyDescent="0.3">
      <c r="A15" t="s">
        <v>1527</v>
      </c>
      <c r="B15" s="289">
        <v>44728</v>
      </c>
      <c r="D15" t="s">
        <v>1568</v>
      </c>
      <c r="E15" t="s">
        <v>71</v>
      </c>
      <c r="F15" t="s">
        <v>2610</v>
      </c>
      <c r="G15" t="s">
        <v>2611</v>
      </c>
      <c r="H15" t="s">
        <v>1531</v>
      </c>
      <c r="I15" t="s">
        <v>16</v>
      </c>
      <c r="J15" t="s">
        <v>18</v>
      </c>
      <c r="K15" t="s">
        <v>1569</v>
      </c>
      <c r="L15" t="s">
        <v>72</v>
      </c>
      <c r="M15" t="s">
        <v>1570</v>
      </c>
      <c r="N15" t="s">
        <v>1534</v>
      </c>
      <c r="O15" t="s">
        <v>1571</v>
      </c>
      <c r="P15" t="s">
        <v>1535</v>
      </c>
    </row>
    <row r="16" spans="1:16" x14ac:dyDescent="0.3">
      <c r="A16" t="s">
        <v>1527</v>
      </c>
      <c r="B16" t="s">
        <v>1572</v>
      </c>
      <c r="D16" t="s">
        <v>1573</v>
      </c>
      <c r="E16" t="s">
        <v>73</v>
      </c>
      <c r="F16" t="s">
        <v>1574</v>
      </c>
      <c r="G16" t="s">
        <v>1575</v>
      </c>
      <c r="H16" t="s">
        <v>1531</v>
      </c>
      <c r="I16" t="s">
        <v>16</v>
      </c>
      <c r="J16" t="s">
        <v>17</v>
      </c>
      <c r="K16" t="s">
        <v>1569</v>
      </c>
      <c r="L16" t="s">
        <v>72</v>
      </c>
      <c r="M16" t="s">
        <v>1570</v>
      </c>
      <c r="N16" t="s">
        <v>1534</v>
      </c>
      <c r="O16" t="s">
        <v>1571</v>
      </c>
      <c r="P16" t="s">
        <v>1535</v>
      </c>
    </row>
    <row r="17" spans="1:16" x14ac:dyDescent="0.3">
      <c r="A17" t="s">
        <v>1527</v>
      </c>
      <c r="B17" t="s">
        <v>1576</v>
      </c>
      <c r="D17" t="s">
        <v>1577</v>
      </c>
      <c r="E17" t="s">
        <v>75</v>
      </c>
      <c r="F17" t="s">
        <v>1578</v>
      </c>
      <c r="G17" t="s">
        <v>1579</v>
      </c>
      <c r="H17" t="s">
        <v>1531</v>
      </c>
      <c r="I17" t="s">
        <v>16</v>
      </c>
      <c r="J17" t="s">
        <v>17</v>
      </c>
      <c r="K17" t="s">
        <v>1569</v>
      </c>
      <c r="L17" t="s">
        <v>72</v>
      </c>
      <c r="M17" t="s">
        <v>1570</v>
      </c>
      <c r="N17" t="s">
        <v>1534</v>
      </c>
      <c r="O17" t="s">
        <v>1571</v>
      </c>
      <c r="P17" t="s">
        <v>1535</v>
      </c>
    </row>
    <row r="18" spans="1:16" x14ac:dyDescent="0.3">
      <c r="A18" t="s">
        <v>1527</v>
      </c>
      <c r="C18" t="s">
        <v>2612</v>
      </c>
      <c r="D18" t="s">
        <v>2613</v>
      </c>
      <c r="E18" t="s">
        <v>2614</v>
      </c>
      <c r="F18" t="s">
        <v>2615</v>
      </c>
      <c r="G18" t="s">
        <v>2616</v>
      </c>
      <c r="H18" t="s">
        <v>1564</v>
      </c>
      <c r="I18" t="s">
        <v>20</v>
      </c>
      <c r="J18" t="s">
        <v>18</v>
      </c>
      <c r="K18" t="s">
        <v>1632</v>
      </c>
      <c r="L18" t="s">
        <v>211</v>
      </c>
      <c r="M18" t="s">
        <v>2617</v>
      </c>
      <c r="N18" t="s">
        <v>1567</v>
      </c>
      <c r="P18" t="s">
        <v>1535</v>
      </c>
    </row>
    <row r="19" spans="1:16" x14ac:dyDescent="0.3">
      <c r="A19" t="s">
        <v>1527</v>
      </c>
      <c r="C19" t="s">
        <v>2618</v>
      </c>
      <c r="D19" t="s">
        <v>2619</v>
      </c>
      <c r="E19" t="s">
        <v>2620</v>
      </c>
      <c r="F19" t="s">
        <v>2621</v>
      </c>
      <c r="G19" t="s">
        <v>2622</v>
      </c>
      <c r="H19" t="s">
        <v>1564</v>
      </c>
      <c r="I19" t="s">
        <v>20</v>
      </c>
      <c r="J19" t="s">
        <v>18</v>
      </c>
      <c r="K19" t="s">
        <v>1532</v>
      </c>
      <c r="L19" t="s">
        <v>841</v>
      </c>
      <c r="M19" t="s">
        <v>2617</v>
      </c>
      <c r="N19" t="s">
        <v>1567</v>
      </c>
      <c r="P19" t="s">
        <v>1535</v>
      </c>
    </row>
    <row r="20" spans="1:16" x14ac:dyDescent="0.3">
      <c r="A20" t="s">
        <v>1527</v>
      </c>
      <c r="C20" t="s">
        <v>2623</v>
      </c>
      <c r="D20" t="s">
        <v>2624</v>
      </c>
      <c r="E20" t="s">
        <v>2625</v>
      </c>
      <c r="F20" t="s">
        <v>2626</v>
      </c>
      <c r="G20" t="s">
        <v>2627</v>
      </c>
      <c r="H20" t="s">
        <v>1564</v>
      </c>
      <c r="I20" t="s">
        <v>20</v>
      </c>
      <c r="J20" t="s">
        <v>18</v>
      </c>
      <c r="K20" t="s">
        <v>1559</v>
      </c>
      <c r="L20" t="s">
        <v>550</v>
      </c>
      <c r="M20" t="s">
        <v>2617</v>
      </c>
      <c r="N20" t="s">
        <v>1567</v>
      </c>
      <c r="P20" t="s">
        <v>1535</v>
      </c>
    </row>
    <row r="21" spans="1:16" x14ac:dyDescent="0.3">
      <c r="A21" t="s">
        <v>1527</v>
      </c>
      <c r="C21" t="s">
        <v>2628</v>
      </c>
      <c r="D21" t="s">
        <v>2629</v>
      </c>
      <c r="E21" t="s">
        <v>2630</v>
      </c>
      <c r="F21" t="s">
        <v>2631</v>
      </c>
      <c r="G21" t="s">
        <v>2632</v>
      </c>
      <c r="H21" t="s">
        <v>1564</v>
      </c>
      <c r="I21" t="s">
        <v>20</v>
      </c>
      <c r="J21" t="s">
        <v>18</v>
      </c>
      <c r="K21" t="s">
        <v>1532</v>
      </c>
      <c r="L21" t="s">
        <v>476</v>
      </c>
      <c r="M21" t="s">
        <v>2617</v>
      </c>
      <c r="N21" t="s">
        <v>1567</v>
      </c>
      <c r="P21" t="s">
        <v>1535</v>
      </c>
    </row>
    <row r="22" spans="1:16" x14ac:dyDescent="0.3">
      <c r="A22" t="s">
        <v>1527</v>
      </c>
      <c r="C22" t="s">
        <v>2633</v>
      </c>
      <c r="D22" t="s">
        <v>2634</v>
      </c>
      <c r="E22" t="s">
        <v>2635</v>
      </c>
      <c r="F22" t="s">
        <v>2636</v>
      </c>
      <c r="G22" t="s">
        <v>2637</v>
      </c>
      <c r="H22" t="s">
        <v>1564</v>
      </c>
      <c r="I22" t="s">
        <v>20</v>
      </c>
      <c r="J22" t="s">
        <v>18</v>
      </c>
      <c r="K22" t="s">
        <v>2110</v>
      </c>
      <c r="L22" t="s">
        <v>72</v>
      </c>
      <c r="M22" t="s">
        <v>2617</v>
      </c>
      <c r="N22" t="s">
        <v>1567</v>
      </c>
      <c r="P22" t="s">
        <v>1535</v>
      </c>
    </row>
    <row r="23" spans="1:16" x14ac:dyDescent="0.3">
      <c r="A23" t="s">
        <v>1527</v>
      </c>
      <c r="B23" t="s">
        <v>2638</v>
      </c>
      <c r="D23" t="s">
        <v>1580</v>
      </c>
      <c r="E23" t="s">
        <v>78</v>
      </c>
      <c r="F23" t="s">
        <v>79</v>
      </c>
      <c r="G23" t="s">
        <v>80</v>
      </c>
      <c r="H23" t="s">
        <v>1531</v>
      </c>
      <c r="I23" t="s">
        <v>16</v>
      </c>
      <c r="J23" t="s">
        <v>17</v>
      </c>
      <c r="K23" t="s">
        <v>1559</v>
      </c>
      <c r="L23" t="s">
        <v>550</v>
      </c>
      <c r="M23" t="s">
        <v>2639</v>
      </c>
      <c r="N23" t="s">
        <v>1534</v>
      </c>
      <c r="O23" t="s">
        <v>21</v>
      </c>
      <c r="P23" t="s">
        <v>1535</v>
      </c>
    </row>
    <row r="24" spans="1:16" x14ac:dyDescent="0.3">
      <c r="A24" t="s">
        <v>1527</v>
      </c>
      <c r="B24" t="s">
        <v>2638</v>
      </c>
      <c r="D24" t="s">
        <v>1581</v>
      </c>
      <c r="E24" t="s">
        <v>81</v>
      </c>
      <c r="F24" t="s">
        <v>82</v>
      </c>
      <c r="G24" t="s">
        <v>83</v>
      </c>
      <c r="H24" t="s">
        <v>1531</v>
      </c>
      <c r="I24" t="s">
        <v>16</v>
      </c>
      <c r="J24" t="s">
        <v>17</v>
      </c>
      <c r="K24" t="s">
        <v>1559</v>
      </c>
      <c r="L24" t="s">
        <v>550</v>
      </c>
      <c r="M24" t="s">
        <v>2639</v>
      </c>
      <c r="N24" t="s">
        <v>1534</v>
      </c>
      <c r="O24" t="s">
        <v>21</v>
      </c>
      <c r="P24" t="s">
        <v>1535</v>
      </c>
    </row>
    <row r="25" spans="1:16" x14ac:dyDescent="0.3">
      <c r="A25" t="s">
        <v>1527</v>
      </c>
      <c r="B25" t="s">
        <v>1582</v>
      </c>
      <c r="D25" t="s">
        <v>1583</v>
      </c>
      <c r="E25" t="s">
        <v>84</v>
      </c>
      <c r="F25" t="s">
        <v>85</v>
      </c>
      <c r="G25" t="s">
        <v>86</v>
      </c>
      <c r="H25" t="s">
        <v>1531</v>
      </c>
      <c r="I25" t="s">
        <v>16</v>
      </c>
      <c r="J25" t="s">
        <v>17</v>
      </c>
      <c r="K25" t="s">
        <v>1559</v>
      </c>
      <c r="L25" t="s">
        <v>87</v>
      </c>
      <c r="M25" t="s">
        <v>2640</v>
      </c>
      <c r="N25" t="s">
        <v>1534</v>
      </c>
      <c r="O25" t="s">
        <v>88</v>
      </c>
      <c r="P25" t="s">
        <v>1535</v>
      </c>
    </row>
    <row r="26" spans="1:16" x14ac:dyDescent="0.3">
      <c r="A26" t="s">
        <v>1527</v>
      </c>
      <c r="B26" t="s">
        <v>1557</v>
      </c>
      <c r="D26" t="s">
        <v>1584</v>
      </c>
      <c r="E26" t="s">
        <v>89</v>
      </c>
      <c r="F26" t="s">
        <v>90</v>
      </c>
      <c r="G26" t="s">
        <v>91</v>
      </c>
      <c r="H26" t="s">
        <v>1531</v>
      </c>
      <c r="I26" t="s">
        <v>16</v>
      </c>
      <c r="J26" t="s">
        <v>18</v>
      </c>
      <c r="K26" t="s">
        <v>1559</v>
      </c>
      <c r="L26" t="s">
        <v>550</v>
      </c>
      <c r="M26" t="s">
        <v>1585</v>
      </c>
      <c r="N26" t="s">
        <v>1534</v>
      </c>
      <c r="O26" t="s">
        <v>23</v>
      </c>
      <c r="P26" t="s">
        <v>1535</v>
      </c>
    </row>
    <row r="27" spans="1:16" x14ac:dyDescent="0.3">
      <c r="A27" t="s">
        <v>1527</v>
      </c>
      <c r="B27" t="s">
        <v>2641</v>
      </c>
      <c r="D27" t="s">
        <v>1586</v>
      </c>
      <c r="E27" t="s">
        <v>92</v>
      </c>
      <c r="F27" t="s">
        <v>1587</v>
      </c>
      <c r="G27" t="s">
        <v>1588</v>
      </c>
      <c r="H27" t="s">
        <v>1531</v>
      </c>
      <c r="I27" t="s">
        <v>16</v>
      </c>
      <c r="J27" t="s">
        <v>17</v>
      </c>
      <c r="K27" t="s">
        <v>1569</v>
      </c>
      <c r="L27" t="s">
        <v>72</v>
      </c>
      <c r="M27" t="s">
        <v>1570</v>
      </c>
      <c r="N27" t="s">
        <v>1534</v>
      </c>
      <c r="O27" t="s">
        <v>1589</v>
      </c>
      <c r="P27" t="s">
        <v>1535</v>
      </c>
    </row>
    <row r="28" spans="1:16" x14ac:dyDescent="0.3">
      <c r="A28" t="s">
        <v>1527</v>
      </c>
      <c r="B28" t="s">
        <v>2642</v>
      </c>
      <c r="D28" t="s">
        <v>1590</v>
      </c>
      <c r="E28" t="s">
        <v>93</v>
      </c>
      <c r="F28" t="s">
        <v>94</v>
      </c>
      <c r="G28" t="s">
        <v>95</v>
      </c>
      <c r="H28" t="s">
        <v>1531</v>
      </c>
      <c r="I28" t="s">
        <v>16</v>
      </c>
      <c r="J28" t="s">
        <v>17</v>
      </c>
      <c r="K28" t="s">
        <v>1569</v>
      </c>
      <c r="L28" t="s">
        <v>96</v>
      </c>
      <c r="M28" t="s">
        <v>1591</v>
      </c>
      <c r="N28" t="s">
        <v>1534</v>
      </c>
      <c r="O28" t="s">
        <v>24</v>
      </c>
      <c r="P28" t="s">
        <v>1535</v>
      </c>
    </row>
    <row r="29" spans="1:16" x14ac:dyDescent="0.3">
      <c r="A29" t="s">
        <v>1527</v>
      </c>
      <c r="B29" t="s">
        <v>2642</v>
      </c>
      <c r="D29" t="s">
        <v>1592</v>
      </c>
      <c r="E29" t="s">
        <v>97</v>
      </c>
      <c r="F29" t="s">
        <v>98</v>
      </c>
      <c r="G29" t="s">
        <v>99</v>
      </c>
      <c r="H29" t="s">
        <v>1531</v>
      </c>
      <c r="I29" t="s">
        <v>16</v>
      </c>
      <c r="J29" t="s">
        <v>17</v>
      </c>
      <c r="K29" t="s">
        <v>1569</v>
      </c>
      <c r="L29" t="s">
        <v>96</v>
      </c>
      <c r="M29" t="s">
        <v>1591</v>
      </c>
      <c r="N29" t="s">
        <v>1534</v>
      </c>
      <c r="O29" t="s">
        <v>24</v>
      </c>
      <c r="P29" t="s">
        <v>1535</v>
      </c>
    </row>
    <row r="30" spans="1:16" x14ac:dyDescent="0.3">
      <c r="A30" t="s">
        <v>1527</v>
      </c>
      <c r="B30" t="s">
        <v>2642</v>
      </c>
      <c r="D30" t="s">
        <v>1594</v>
      </c>
      <c r="E30" t="s">
        <v>100</v>
      </c>
      <c r="F30" t="s">
        <v>101</v>
      </c>
      <c r="G30" t="s">
        <v>102</v>
      </c>
      <c r="H30" t="s">
        <v>1531</v>
      </c>
      <c r="I30" t="s">
        <v>16</v>
      </c>
      <c r="J30" t="s">
        <v>17</v>
      </c>
      <c r="K30" t="s">
        <v>1569</v>
      </c>
      <c r="L30" t="s">
        <v>96</v>
      </c>
      <c r="M30" t="s">
        <v>1591</v>
      </c>
      <c r="N30" t="s">
        <v>1534</v>
      </c>
      <c r="O30" t="s">
        <v>24</v>
      </c>
      <c r="P30" t="s">
        <v>1535</v>
      </c>
    </row>
    <row r="31" spans="1:16" x14ac:dyDescent="0.3">
      <c r="A31" t="s">
        <v>1527</v>
      </c>
      <c r="B31" t="s">
        <v>2643</v>
      </c>
      <c r="D31" t="s">
        <v>1595</v>
      </c>
      <c r="E31" t="s">
        <v>103</v>
      </c>
      <c r="F31" t="s">
        <v>104</v>
      </c>
      <c r="G31" t="s">
        <v>105</v>
      </c>
      <c r="H31" t="s">
        <v>1531</v>
      </c>
      <c r="I31" t="s">
        <v>16</v>
      </c>
      <c r="J31" t="s">
        <v>17</v>
      </c>
      <c r="K31" t="s">
        <v>1559</v>
      </c>
      <c r="L31" t="s">
        <v>550</v>
      </c>
      <c r="M31" t="s">
        <v>2639</v>
      </c>
      <c r="N31" t="s">
        <v>1534</v>
      </c>
      <c r="O31" t="s">
        <v>21</v>
      </c>
      <c r="P31" t="s">
        <v>1535</v>
      </c>
    </row>
    <row r="32" spans="1:16" x14ac:dyDescent="0.3">
      <c r="A32" t="s">
        <v>1527</v>
      </c>
      <c r="B32" t="s">
        <v>1596</v>
      </c>
      <c r="D32" t="s">
        <v>1597</v>
      </c>
      <c r="E32" t="s">
        <v>106</v>
      </c>
      <c r="F32" t="s">
        <v>107</v>
      </c>
      <c r="G32" t="s">
        <v>108</v>
      </c>
      <c r="H32" t="s">
        <v>1531</v>
      </c>
      <c r="I32" t="s">
        <v>20</v>
      </c>
      <c r="J32" t="s">
        <v>17</v>
      </c>
      <c r="K32" t="s">
        <v>1532</v>
      </c>
      <c r="L32" t="s">
        <v>109</v>
      </c>
      <c r="M32" t="s">
        <v>1598</v>
      </c>
      <c r="N32" t="s">
        <v>1534</v>
      </c>
      <c r="O32" t="s">
        <v>24</v>
      </c>
      <c r="P32" t="s">
        <v>1535</v>
      </c>
    </row>
    <row r="33" spans="1:16" x14ac:dyDescent="0.3">
      <c r="A33" t="s">
        <v>1527</v>
      </c>
      <c r="B33" t="s">
        <v>1596</v>
      </c>
      <c r="D33" t="s">
        <v>1599</v>
      </c>
      <c r="E33" t="s">
        <v>110</v>
      </c>
      <c r="F33" t="s">
        <v>111</v>
      </c>
      <c r="G33" t="s">
        <v>112</v>
      </c>
      <c r="H33" t="s">
        <v>1531</v>
      </c>
      <c r="I33" t="s">
        <v>20</v>
      </c>
      <c r="J33" t="s">
        <v>17</v>
      </c>
      <c r="K33" t="s">
        <v>1532</v>
      </c>
      <c r="L33" t="s">
        <v>109</v>
      </c>
      <c r="M33" t="s">
        <v>1598</v>
      </c>
      <c r="N33" t="s">
        <v>1534</v>
      </c>
      <c r="O33" t="s">
        <v>24</v>
      </c>
      <c r="P33" t="s">
        <v>1535</v>
      </c>
    </row>
    <row r="34" spans="1:16" x14ac:dyDescent="0.3">
      <c r="A34" t="s">
        <v>1527</v>
      </c>
      <c r="B34" t="s">
        <v>1596</v>
      </c>
      <c r="D34" t="s">
        <v>1600</v>
      </c>
      <c r="E34" t="s">
        <v>113</v>
      </c>
      <c r="F34" t="s">
        <v>114</v>
      </c>
      <c r="G34" t="s">
        <v>115</v>
      </c>
      <c r="H34" t="s">
        <v>1531</v>
      </c>
      <c r="I34" t="s">
        <v>20</v>
      </c>
      <c r="J34" t="s">
        <v>17</v>
      </c>
      <c r="K34" t="s">
        <v>1532</v>
      </c>
      <c r="L34" t="s">
        <v>109</v>
      </c>
      <c r="M34" t="s">
        <v>1598</v>
      </c>
      <c r="N34" t="s">
        <v>1534</v>
      </c>
      <c r="O34" t="s">
        <v>24</v>
      </c>
      <c r="P34" t="s">
        <v>1535</v>
      </c>
    </row>
    <row r="35" spans="1:16" x14ac:dyDescent="0.3">
      <c r="A35" t="s">
        <v>1527</v>
      </c>
      <c r="B35" t="s">
        <v>1601</v>
      </c>
      <c r="D35" t="s">
        <v>1602</v>
      </c>
      <c r="E35" t="s">
        <v>1603</v>
      </c>
      <c r="F35" t="s">
        <v>1604</v>
      </c>
      <c r="G35" t="s">
        <v>1605</v>
      </c>
      <c r="H35" t="s">
        <v>1531</v>
      </c>
      <c r="I35" t="s">
        <v>16</v>
      </c>
      <c r="J35" t="s">
        <v>17</v>
      </c>
      <c r="K35" t="s">
        <v>1569</v>
      </c>
      <c r="L35" t="s">
        <v>72</v>
      </c>
      <c r="M35" t="s">
        <v>1606</v>
      </c>
      <c r="N35" t="s">
        <v>1534</v>
      </c>
      <c r="O35" t="s">
        <v>1607</v>
      </c>
      <c r="P35" t="s">
        <v>1535</v>
      </c>
    </row>
    <row r="36" spans="1:16" x14ac:dyDescent="0.3">
      <c r="A36" t="s">
        <v>1527</v>
      </c>
      <c r="B36" t="s">
        <v>1608</v>
      </c>
      <c r="C36" t="s">
        <v>1609</v>
      </c>
      <c r="D36" t="s">
        <v>1610</v>
      </c>
      <c r="E36" t="s">
        <v>116</v>
      </c>
      <c r="F36" t="s">
        <v>117</v>
      </c>
      <c r="G36" t="s">
        <v>118</v>
      </c>
      <c r="H36" t="s">
        <v>1531</v>
      </c>
      <c r="I36" t="s">
        <v>20</v>
      </c>
      <c r="J36" t="s">
        <v>17</v>
      </c>
      <c r="K36" t="s">
        <v>1611</v>
      </c>
      <c r="L36" t="s">
        <v>119</v>
      </c>
      <c r="M36" t="s">
        <v>1612</v>
      </c>
      <c r="N36" t="s">
        <v>1534</v>
      </c>
      <c r="O36" t="s">
        <v>120</v>
      </c>
      <c r="P36" t="s">
        <v>1535</v>
      </c>
    </row>
    <row r="37" spans="1:16" x14ac:dyDescent="0.3">
      <c r="A37" t="s">
        <v>1527</v>
      </c>
      <c r="B37" t="s">
        <v>1613</v>
      </c>
      <c r="C37" t="s">
        <v>1614</v>
      </c>
      <c r="D37" t="s">
        <v>1615</v>
      </c>
      <c r="E37" t="s">
        <v>121</v>
      </c>
      <c r="F37" t="s">
        <v>122</v>
      </c>
      <c r="G37" t="s">
        <v>123</v>
      </c>
      <c r="H37" t="s">
        <v>1531</v>
      </c>
      <c r="I37" t="s">
        <v>20</v>
      </c>
      <c r="J37" t="s">
        <v>17</v>
      </c>
      <c r="K37" t="s">
        <v>1611</v>
      </c>
      <c r="L37" t="s">
        <v>119</v>
      </c>
      <c r="M37" t="s">
        <v>1612</v>
      </c>
      <c r="N37" t="s">
        <v>1534</v>
      </c>
      <c r="O37" t="s">
        <v>26</v>
      </c>
      <c r="P37" t="s">
        <v>1535</v>
      </c>
    </row>
    <row r="38" spans="1:16" x14ac:dyDescent="0.3">
      <c r="A38" t="s">
        <v>1527</v>
      </c>
      <c r="B38" t="s">
        <v>1613</v>
      </c>
      <c r="C38" t="s">
        <v>1616</v>
      </c>
      <c r="D38" t="s">
        <v>1617</v>
      </c>
      <c r="E38" t="s">
        <v>124</v>
      </c>
      <c r="F38" t="s">
        <v>125</v>
      </c>
      <c r="G38" t="s">
        <v>126</v>
      </c>
      <c r="H38" t="s">
        <v>1564</v>
      </c>
      <c r="I38" t="s">
        <v>20</v>
      </c>
      <c r="J38" t="s">
        <v>17</v>
      </c>
      <c r="K38" t="s">
        <v>1611</v>
      </c>
      <c r="L38" t="s">
        <v>119</v>
      </c>
      <c r="M38" t="s">
        <v>1612</v>
      </c>
      <c r="N38" t="s">
        <v>1534</v>
      </c>
      <c r="O38" t="s">
        <v>120</v>
      </c>
      <c r="P38" t="s">
        <v>1535</v>
      </c>
    </row>
    <row r="39" spans="1:16" x14ac:dyDescent="0.3">
      <c r="A39" t="s">
        <v>1527</v>
      </c>
      <c r="B39" t="s">
        <v>1541</v>
      </c>
      <c r="C39" t="s">
        <v>1618</v>
      </c>
      <c r="D39" t="s">
        <v>1619</v>
      </c>
      <c r="E39" t="s">
        <v>127</v>
      </c>
      <c r="F39" t="s">
        <v>128</v>
      </c>
      <c r="G39" t="s">
        <v>129</v>
      </c>
      <c r="H39" t="s">
        <v>1564</v>
      </c>
      <c r="I39" t="s">
        <v>20</v>
      </c>
      <c r="J39" t="s">
        <v>17</v>
      </c>
      <c r="K39" t="s">
        <v>1611</v>
      </c>
      <c r="L39" t="s">
        <v>119</v>
      </c>
      <c r="M39" t="s">
        <v>1612</v>
      </c>
      <c r="N39" t="s">
        <v>1534</v>
      </c>
      <c r="O39" t="s">
        <v>120</v>
      </c>
      <c r="P39" t="s">
        <v>1535</v>
      </c>
    </row>
    <row r="40" spans="1:16" x14ac:dyDescent="0.3">
      <c r="A40" t="s">
        <v>1527</v>
      </c>
      <c r="B40" t="s">
        <v>1613</v>
      </c>
      <c r="C40" t="s">
        <v>1620</v>
      </c>
      <c r="D40" t="s">
        <v>1621</v>
      </c>
      <c r="E40" t="s">
        <v>130</v>
      </c>
      <c r="F40" t="s">
        <v>131</v>
      </c>
      <c r="G40" t="s">
        <v>132</v>
      </c>
      <c r="H40" t="s">
        <v>1564</v>
      </c>
      <c r="I40" t="s">
        <v>20</v>
      </c>
      <c r="J40" t="s">
        <v>17</v>
      </c>
      <c r="K40" t="s">
        <v>1611</v>
      </c>
      <c r="L40" t="s">
        <v>119</v>
      </c>
      <c r="M40" t="s">
        <v>1612</v>
      </c>
      <c r="N40" t="s">
        <v>1534</v>
      </c>
      <c r="O40" t="s">
        <v>120</v>
      </c>
      <c r="P40" t="s">
        <v>1535</v>
      </c>
    </row>
    <row r="41" spans="1:16" x14ac:dyDescent="0.3">
      <c r="A41" t="s">
        <v>1527</v>
      </c>
      <c r="B41" t="s">
        <v>1613</v>
      </c>
      <c r="C41" t="s">
        <v>1622</v>
      </c>
      <c r="D41" t="s">
        <v>1623</v>
      </c>
      <c r="E41" t="s">
        <v>133</v>
      </c>
      <c r="F41" t="s">
        <v>134</v>
      </c>
      <c r="G41" t="s">
        <v>135</v>
      </c>
      <c r="H41" t="s">
        <v>1564</v>
      </c>
      <c r="I41" t="s">
        <v>20</v>
      </c>
      <c r="J41" t="s">
        <v>17</v>
      </c>
      <c r="K41" t="s">
        <v>1611</v>
      </c>
      <c r="L41" t="s">
        <v>119</v>
      </c>
      <c r="M41" t="s">
        <v>1612</v>
      </c>
      <c r="N41" t="s">
        <v>1534</v>
      </c>
      <c r="O41" t="s">
        <v>120</v>
      </c>
      <c r="P41" t="s">
        <v>1535</v>
      </c>
    </row>
    <row r="42" spans="1:16" x14ac:dyDescent="0.3">
      <c r="A42" t="s">
        <v>1527</v>
      </c>
      <c r="B42" t="s">
        <v>2644</v>
      </c>
      <c r="D42" t="s">
        <v>1624</v>
      </c>
      <c r="E42" t="s">
        <v>136</v>
      </c>
      <c r="F42" t="s">
        <v>137</v>
      </c>
      <c r="G42" t="s">
        <v>138</v>
      </c>
      <c r="H42" t="s">
        <v>1531</v>
      </c>
      <c r="I42" t="s">
        <v>16</v>
      </c>
      <c r="J42" t="s">
        <v>17</v>
      </c>
      <c r="K42" t="s">
        <v>1611</v>
      </c>
      <c r="L42" t="s">
        <v>119</v>
      </c>
      <c r="M42" t="s">
        <v>1612</v>
      </c>
      <c r="N42" t="s">
        <v>1534</v>
      </c>
      <c r="O42" t="s">
        <v>120</v>
      </c>
      <c r="P42" t="s">
        <v>1535</v>
      </c>
    </row>
    <row r="43" spans="1:16" x14ac:dyDescent="0.3">
      <c r="A43" t="s">
        <v>1527</v>
      </c>
      <c r="D43" t="s">
        <v>2645</v>
      </c>
      <c r="E43" t="s">
        <v>2646</v>
      </c>
      <c r="F43" t="s">
        <v>2647</v>
      </c>
      <c r="G43" t="s">
        <v>2648</v>
      </c>
      <c r="H43" t="s">
        <v>1531</v>
      </c>
      <c r="I43" t="s">
        <v>16</v>
      </c>
      <c r="J43" t="s">
        <v>18</v>
      </c>
      <c r="K43" t="s">
        <v>1532</v>
      </c>
      <c r="L43" t="s">
        <v>399</v>
      </c>
      <c r="M43" t="s">
        <v>1869</v>
      </c>
      <c r="N43" t="s">
        <v>1534</v>
      </c>
      <c r="O43" t="s">
        <v>2649</v>
      </c>
      <c r="P43" t="s">
        <v>1535</v>
      </c>
    </row>
    <row r="44" spans="1:16" x14ac:dyDescent="0.3">
      <c r="A44" t="s">
        <v>1527</v>
      </c>
      <c r="B44" t="s">
        <v>1625</v>
      </c>
      <c r="C44" t="s">
        <v>1626</v>
      </c>
      <c r="D44" t="s">
        <v>1627</v>
      </c>
      <c r="E44" t="s">
        <v>139</v>
      </c>
      <c r="F44" t="s">
        <v>140</v>
      </c>
      <c r="G44" t="s">
        <v>141</v>
      </c>
      <c r="H44" t="s">
        <v>1531</v>
      </c>
      <c r="I44" t="s">
        <v>16</v>
      </c>
      <c r="J44" t="s">
        <v>18</v>
      </c>
      <c r="K44" t="s">
        <v>1559</v>
      </c>
      <c r="L44" t="s">
        <v>550</v>
      </c>
      <c r="M44" t="s">
        <v>1628</v>
      </c>
      <c r="N44" t="s">
        <v>1534</v>
      </c>
      <c r="O44" t="s">
        <v>23</v>
      </c>
      <c r="P44" t="s">
        <v>1535</v>
      </c>
    </row>
    <row r="45" spans="1:16" x14ac:dyDescent="0.3">
      <c r="A45" t="s">
        <v>1527</v>
      </c>
      <c r="B45" t="s">
        <v>1629</v>
      </c>
      <c r="C45" t="s">
        <v>1630</v>
      </c>
      <c r="D45" t="s">
        <v>1631</v>
      </c>
      <c r="E45" t="s">
        <v>1443</v>
      </c>
      <c r="F45" t="s">
        <v>1444</v>
      </c>
      <c r="G45" t="s">
        <v>1445</v>
      </c>
      <c r="H45" t="s">
        <v>1564</v>
      </c>
      <c r="I45" t="s">
        <v>20</v>
      </c>
      <c r="J45" t="s">
        <v>17</v>
      </c>
      <c r="K45" t="s">
        <v>1632</v>
      </c>
      <c r="L45" t="s">
        <v>145</v>
      </c>
      <c r="M45" t="s">
        <v>1633</v>
      </c>
      <c r="N45" t="s">
        <v>1534</v>
      </c>
      <c r="O45" t="s">
        <v>1442</v>
      </c>
      <c r="P45" t="s">
        <v>1535</v>
      </c>
    </row>
    <row r="46" spans="1:16" x14ac:dyDescent="0.3">
      <c r="A46" t="s">
        <v>1527</v>
      </c>
      <c r="B46" t="s">
        <v>1634</v>
      </c>
      <c r="C46" t="s">
        <v>1635</v>
      </c>
      <c r="D46" t="s">
        <v>1636</v>
      </c>
      <c r="E46" t="s">
        <v>142</v>
      </c>
      <c r="F46" t="s">
        <v>143</v>
      </c>
      <c r="G46" t="s">
        <v>144</v>
      </c>
      <c r="H46" t="s">
        <v>1637</v>
      </c>
      <c r="I46" t="s">
        <v>20</v>
      </c>
      <c r="J46" t="s">
        <v>18</v>
      </c>
      <c r="K46" t="s">
        <v>1632</v>
      </c>
      <c r="L46" t="s">
        <v>145</v>
      </c>
      <c r="M46" t="s">
        <v>1638</v>
      </c>
      <c r="N46" t="s">
        <v>1567</v>
      </c>
      <c r="P46" t="s">
        <v>1535</v>
      </c>
    </row>
    <row r="47" spans="1:16" x14ac:dyDescent="0.3">
      <c r="A47" t="s">
        <v>1527</v>
      </c>
      <c r="B47" t="s">
        <v>1634</v>
      </c>
      <c r="C47" t="s">
        <v>1639</v>
      </c>
      <c r="D47" t="s">
        <v>1640</v>
      </c>
      <c r="E47" t="s">
        <v>146</v>
      </c>
      <c r="F47" t="s">
        <v>147</v>
      </c>
      <c r="G47" t="s">
        <v>148</v>
      </c>
      <c r="H47" t="s">
        <v>1637</v>
      </c>
      <c r="I47" t="s">
        <v>20</v>
      </c>
      <c r="J47" t="s">
        <v>18</v>
      </c>
      <c r="K47" t="s">
        <v>1632</v>
      </c>
      <c r="L47" t="s">
        <v>145</v>
      </c>
      <c r="M47" t="s">
        <v>1638</v>
      </c>
      <c r="N47" t="s">
        <v>1567</v>
      </c>
      <c r="P47" t="s">
        <v>1535</v>
      </c>
    </row>
    <row r="48" spans="1:16" x14ac:dyDescent="0.3">
      <c r="A48" t="s">
        <v>1527</v>
      </c>
      <c r="B48" t="s">
        <v>1582</v>
      </c>
      <c r="D48" t="s">
        <v>1641</v>
      </c>
      <c r="E48" t="s">
        <v>149</v>
      </c>
      <c r="F48" t="s">
        <v>150</v>
      </c>
      <c r="G48" t="s">
        <v>151</v>
      </c>
      <c r="H48" t="s">
        <v>1531</v>
      </c>
      <c r="I48" t="s">
        <v>16</v>
      </c>
      <c r="J48" t="s">
        <v>17</v>
      </c>
      <c r="K48" t="s">
        <v>1559</v>
      </c>
      <c r="L48" t="s">
        <v>87</v>
      </c>
      <c r="M48" t="s">
        <v>2640</v>
      </c>
      <c r="N48" t="s">
        <v>1534</v>
      </c>
      <c r="O48" t="s">
        <v>88</v>
      </c>
      <c r="P48" t="s">
        <v>1535</v>
      </c>
    </row>
    <row r="49" spans="1:16" x14ac:dyDescent="0.3">
      <c r="A49" t="s">
        <v>1527</v>
      </c>
      <c r="B49" t="s">
        <v>1629</v>
      </c>
      <c r="C49" t="s">
        <v>1642</v>
      </c>
      <c r="D49" t="s">
        <v>1643</v>
      </c>
      <c r="E49" t="s">
        <v>1446</v>
      </c>
      <c r="F49" t="s">
        <v>1447</v>
      </c>
      <c r="G49" t="s">
        <v>1448</v>
      </c>
      <c r="H49" t="s">
        <v>1564</v>
      </c>
      <c r="I49" t="s">
        <v>20</v>
      </c>
      <c r="J49" t="s">
        <v>17</v>
      </c>
      <c r="K49" t="s">
        <v>1632</v>
      </c>
      <c r="L49" t="s">
        <v>145</v>
      </c>
      <c r="M49" t="s">
        <v>1633</v>
      </c>
      <c r="N49" t="s">
        <v>1534</v>
      </c>
      <c r="O49" t="s">
        <v>1442</v>
      </c>
      <c r="P49" t="s">
        <v>1535</v>
      </c>
    </row>
    <row r="50" spans="1:16" x14ac:dyDescent="0.3">
      <c r="A50" t="s">
        <v>1527</v>
      </c>
      <c r="B50" t="s">
        <v>1629</v>
      </c>
      <c r="C50" t="s">
        <v>1644</v>
      </c>
      <c r="D50" t="s">
        <v>1645</v>
      </c>
      <c r="E50" t="s">
        <v>1449</v>
      </c>
      <c r="F50" t="s">
        <v>1450</v>
      </c>
      <c r="G50" t="s">
        <v>1451</v>
      </c>
      <c r="H50" t="s">
        <v>1564</v>
      </c>
      <c r="I50" t="s">
        <v>20</v>
      </c>
      <c r="J50" t="s">
        <v>17</v>
      </c>
      <c r="K50" t="s">
        <v>1632</v>
      </c>
      <c r="L50" t="s">
        <v>145</v>
      </c>
      <c r="M50" t="s">
        <v>1633</v>
      </c>
      <c r="N50" t="s">
        <v>1534</v>
      </c>
      <c r="O50" t="s">
        <v>1442</v>
      </c>
      <c r="P50" t="s">
        <v>1535</v>
      </c>
    </row>
    <row r="51" spans="1:16" x14ac:dyDescent="0.3">
      <c r="A51" t="s">
        <v>1527</v>
      </c>
      <c r="B51" t="s">
        <v>1629</v>
      </c>
      <c r="C51" t="s">
        <v>1646</v>
      </c>
      <c r="D51" t="s">
        <v>1647</v>
      </c>
      <c r="E51" t="s">
        <v>1452</v>
      </c>
      <c r="F51" t="s">
        <v>1453</v>
      </c>
      <c r="G51" t="s">
        <v>1454</v>
      </c>
      <c r="H51" t="s">
        <v>1564</v>
      </c>
      <c r="I51" t="s">
        <v>20</v>
      </c>
      <c r="J51" t="s">
        <v>17</v>
      </c>
      <c r="K51" t="s">
        <v>1632</v>
      </c>
      <c r="L51" t="s">
        <v>145</v>
      </c>
      <c r="M51" t="s">
        <v>1633</v>
      </c>
      <c r="N51" t="s">
        <v>1534</v>
      </c>
      <c r="O51" t="s">
        <v>1442</v>
      </c>
      <c r="P51" t="s">
        <v>1535</v>
      </c>
    </row>
    <row r="52" spans="1:16" x14ac:dyDescent="0.3">
      <c r="A52" t="s">
        <v>1527</v>
      </c>
      <c r="B52" t="s">
        <v>1572</v>
      </c>
      <c r="D52" t="s">
        <v>1648</v>
      </c>
      <c r="E52" t="s">
        <v>152</v>
      </c>
      <c r="F52" t="s">
        <v>1649</v>
      </c>
      <c r="G52" t="s">
        <v>1650</v>
      </c>
      <c r="H52" t="s">
        <v>1531</v>
      </c>
      <c r="I52" t="s">
        <v>16</v>
      </c>
      <c r="J52" t="s">
        <v>17</v>
      </c>
      <c r="K52" t="s">
        <v>1569</v>
      </c>
      <c r="L52" t="s">
        <v>72</v>
      </c>
      <c r="M52" t="s">
        <v>1570</v>
      </c>
      <c r="N52" t="s">
        <v>1534</v>
      </c>
      <c r="O52" t="s">
        <v>1571</v>
      </c>
      <c r="P52" t="s">
        <v>1535</v>
      </c>
    </row>
    <row r="53" spans="1:16" x14ac:dyDescent="0.3">
      <c r="A53" t="s">
        <v>1527</v>
      </c>
      <c r="B53" t="s">
        <v>1651</v>
      </c>
      <c r="D53" t="s">
        <v>1652</v>
      </c>
      <c r="E53" t="s">
        <v>153</v>
      </c>
      <c r="F53" t="s">
        <v>154</v>
      </c>
      <c r="G53" t="s">
        <v>155</v>
      </c>
      <c r="H53" t="s">
        <v>1531</v>
      </c>
      <c r="I53" t="s">
        <v>16</v>
      </c>
      <c r="J53" t="s">
        <v>18</v>
      </c>
      <c r="K53" t="s">
        <v>1559</v>
      </c>
      <c r="L53" t="s">
        <v>87</v>
      </c>
      <c r="M53" t="s">
        <v>2640</v>
      </c>
      <c r="N53" t="s">
        <v>1534</v>
      </c>
      <c r="O53" t="s">
        <v>88</v>
      </c>
      <c r="P53" t="s">
        <v>1535</v>
      </c>
    </row>
    <row r="54" spans="1:16" x14ac:dyDescent="0.3">
      <c r="A54" t="s">
        <v>1527</v>
      </c>
      <c r="B54" t="s">
        <v>1653</v>
      </c>
      <c r="D54" t="s">
        <v>1654</v>
      </c>
      <c r="E54" t="s">
        <v>156</v>
      </c>
      <c r="F54" t="s">
        <v>1655</v>
      </c>
      <c r="G54" t="s">
        <v>1656</v>
      </c>
      <c r="H54" t="s">
        <v>1531</v>
      </c>
      <c r="I54" t="s">
        <v>16</v>
      </c>
      <c r="J54" t="s">
        <v>17</v>
      </c>
      <c r="K54" t="s">
        <v>1569</v>
      </c>
      <c r="L54" t="s">
        <v>72</v>
      </c>
      <c r="M54" t="s">
        <v>1570</v>
      </c>
      <c r="N54" t="s">
        <v>1534</v>
      </c>
      <c r="O54" t="s">
        <v>1571</v>
      </c>
      <c r="P54" t="s">
        <v>1535</v>
      </c>
    </row>
    <row r="55" spans="1:16" x14ac:dyDescent="0.3">
      <c r="A55" t="s">
        <v>1527</v>
      </c>
      <c r="B55" t="s">
        <v>1653</v>
      </c>
      <c r="D55" t="s">
        <v>1657</v>
      </c>
      <c r="E55" t="s">
        <v>157</v>
      </c>
      <c r="F55" t="s">
        <v>1658</v>
      </c>
      <c r="G55" t="s">
        <v>1659</v>
      </c>
      <c r="H55" t="s">
        <v>1531</v>
      </c>
      <c r="I55" t="s">
        <v>16</v>
      </c>
      <c r="J55" t="s">
        <v>17</v>
      </c>
      <c r="K55" t="s">
        <v>1569</v>
      </c>
      <c r="L55" t="s">
        <v>72</v>
      </c>
      <c r="M55" t="s">
        <v>1570</v>
      </c>
      <c r="N55" t="s">
        <v>1534</v>
      </c>
      <c r="O55" t="s">
        <v>1571</v>
      </c>
      <c r="P55" t="s">
        <v>1535</v>
      </c>
    </row>
    <row r="56" spans="1:16" x14ac:dyDescent="0.3">
      <c r="A56" t="s">
        <v>1527</v>
      </c>
      <c r="B56" t="s">
        <v>1653</v>
      </c>
      <c r="D56" t="s">
        <v>1660</v>
      </c>
      <c r="E56" t="s">
        <v>158</v>
      </c>
      <c r="F56" t="s">
        <v>1661</v>
      </c>
      <c r="G56" t="s">
        <v>1662</v>
      </c>
      <c r="H56" t="s">
        <v>1531</v>
      </c>
      <c r="I56" t="s">
        <v>16</v>
      </c>
      <c r="J56" t="s">
        <v>17</v>
      </c>
      <c r="K56" t="s">
        <v>1569</v>
      </c>
      <c r="L56" t="s">
        <v>72</v>
      </c>
      <c r="M56" t="s">
        <v>1570</v>
      </c>
      <c r="N56" t="s">
        <v>1534</v>
      </c>
      <c r="O56" t="s">
        <v>1571</v>
      </c>
      <c r="P56" t="s">
        <v>1535</v>
      </c>
    </row>
    <row r="57" spans="1:16" x14ac:dyDescent="0.3">
      <c r="A57" t="s">
        <v>1527</v>
      </c>
      <c r="B57" t="s">
        <v>1663</v>
      </c>
      <c r="D57" t="s">
        <v>1664</v>
      </c>
      <c r="E57" t="s">
        <v>159</v>
      </c>
      <c r="F57" t="s">
        <v>160</v>
      </c>
      <c r="G57" t="s">
        <v>161</v>
      </c>
      <c r="H57" t="s">
        <v>1637</v>
      </c>
      <c r="I57" t="s">
        <v>16</v>
      </c>
      <c r="J57" t="s">
        <v>17</v>
      </c>
      <c r="K57" t="s">
        <v>1532</v>
      </c>
      <c r="L57" t="s">
        <v>39</v>
      </c>
      <c r="M57" t="s">
        <v>1665</v>
      </c>
      <c r="N57" t="s">
        <v>1534</v>
      </c>
      <c r="O57" t="s">
        <v>162</v>
      </c>
      <c r="P57" t="s">
        <v>1535</v>
      </c>
    </row>
    <row r="58" spans="1:16" x14ac:dyDescent="0.3">
      <c r="A58" t="s">
        <v>1527</v>
      </c>
      <c r="B58" t="s">
        <v>1666</v>
      </c>
      <c r="D58" t="s">
        <v>1667</v>
      </c>
      <c r="E58" t="s">
        <v>163</v>
      </c>
      <c r="F58" t="s">
        <v>164</v>
      </c>
      <c r="G58" t="s">
        <v>165</v>
      </c>
      <c r="H58" t="s">
        <v>1564</v>
      </c>
      <c r="I58" t="s">
        <v>16</v>
      </c>
      <c r="J58" t="s">
        <v>18</v>
      </c>
      <c r="K58" t="s">
        <v>1569</v>
      </c>
      <c r="L58" t="s">
        <v>166</v>
      </c>
      <c r="M58" t="s">
        <v>1668</v>
      </c>
      <c r="N58" t="s">
        <v>1567</v>
      </c>
      <c r="P58" t="s">
        <v>1535</v>
      </c>
    </row>
    <row r="59" spans="1:16" x14ac:dyDescent="0.3">
      <c r="A59" t="s">
        <v>1527</v>
      </c>
      <c r="B59" t="s">
        <v>1666</v>
      </c>
      <c r="D59" t="s">
        <v>1669</v>
      </c>
      <c r="E59" t="s">
        <v>167</v>
      </c>
      <c r="F59" t="s">
        <v>168</v>
      </c>
      <c r="G59" t="s">
        <v>169</v>
      </c>
      <c r="H59" t="s">
        <v>1564</v>
      </c>
      <c r="I59" t="s">
        <v>16</v>
      </c>
      <c r="J59" t="s">
        <v>18</v>
      </c>
      <c r="K59" t="s">
        <v>1569</v>
      </c>
      <c r="L59" t="s">
        <v>166</v>
      </c>
      <c r="M59" t="s">
        <v>1668</v>
      </c>
      <c r="N59" t="s">
        <v>1534</v>
      </c>
      <c r="O59" t="s">
        <v>24</v>
      </c>
      <c r="P59" t="s">
        <v>1535</v>
      </c>
    </row>
    <row r="60" spans="1:16" x14ac:dyDescent="0.3">
      <c r="A60" t="s">
        <v>1527</v>
      </c>
      <c r="B60" t="s">
        <v>2650</v>
      </c>
      <c r="D60" t="s">
        <v>1670</v>
      </c>
      <c r="E60" t="s">
        <v>170</v>
      </c>
      <c r="F60" t="s">
        <v>171</v>
      </c>
      <c r="G60" t="s">
        <v>172</v>
      </c>
      <c r="H60" t="s">
        <v>1564</v>
      </c>
      <c r="I60" t="s">
        <v>16</v>
      </c>
      <c r="J60" t="s">
        <v>17</v>
      </c>
      <c r="K60" t="s">
        <v>1569</v>
      </c>
      <c r="L60" t="s">
        <v>166</v>
      </c>
      <c r="M60" t="s">
        <v>1668</v>
      </c>
      <c r="N60" t="s">
        <v>1567</v>
      </c>
      <c r="O60" t="s">
        <v>24</v>
      </c>
      <c r="P60" t="s">
        <v>1535</v>
      </c>
    </row>
    <row r="61" spans="1:16" x14ac:dyDescent="0.3">
      <c r="A61" t="s">
        <v>1527</v>
      </c>
      <c r="B61" t="s">
        <v>2650</v>
      </c>
      <c r="D61" t="s">
        <v>1671</v>
      </c>
      <c r="E61" t="s">
        <v>173</v>
      </c>
      <c r="F61" t="s">
        <v>2651</v>
      </c>
      <c r="G61" t="s">
        <v>2652</v>
      </c>
      <c r="H61" t="s">
        <v>1564</v>
      </c>
      <c r="I61" t="s">
        <v>16</v>
      </c>
      <c r="J61" t="s">
        <v>17</v>
      </c>
      <c r="K61" t="s">
        <v>1569</v>
      </c>
      <c r="L61" t="s">
        <v>166</v>
      </c>
      <c r="M61" t="s">
        <v>1668</v>
      </c>
      <c r="N61" t="s">
        <v>1567</v>
      </c>
      <c r="P61" t="s">
        <v>1535</v>
      </c>
    </row>
    <row r="62" spans="1:16" x14ac:dyDescent="0.3">
      <c r="A62" t="s">
        <v>1527</v>
      </c>
      <c r="B62" t="s">
        <v>2650</v>
      </c>
      <c r="D62" t="s">
        <v>1672</v>
      </c>
      <c r="E62" t="s">
        <v>174</v>
      </c>
      <c r="F62" t="s">
        <v>175</v>
      </c>
      <c r="G62" t="s">
        <v>176</v>
      </c>
      <c r="H62" t="s">
        <v>1564</v>
      </c>
      <c r="I62" t="s">
        <v>16</v>
      </c>
      <c r="J62" t="s">
        <v>17</v>
      </c>
      <c r="K62" t="s">
        <v>1569</v>
      </c>
      <c r="L62" t="s">
        <v>166</v>
      </c>
      <c r="M62" t="s">
        <v>1668</v>
      </c>
      <c r="N62" t="s">
        <v>1534</v>
      </c>
      <c r="O62" t="s">
        <v>24</v>
      </c>
      <c r="P62" t="s">
        <v>1535</v>
      </c>
    </row>
    <row r="63" spans="1:16" x14ac:dyDescent="0.3">
      <c r="A63" t="s">
        <v>1527</v>
      </c>
      <c r="B63" t="s">
        <v>2650</v>
      </c>
      <c r="D63" t="s">
        <v>1673</v>
      </c>
      <c r="E63" t="s">
        <v>177</v>
      </c>
      <c r="F63" t="s">
        <v>178</v>
      </c>
      <c r="G63" t="s">
        <v>179</v>
      </c>
      <c r="H63" t="s">
        <v>1564</v>
      </c>
      <c r="I63" t="s">
        <v>16</v>
      </c>
      <c r="J63" t="s">
        <v>17</v>
      </c>
      <c r="K63" t="s">
        <v>1569</v>
      </c>
      <c r="L63" t="s">
        <v>166</v>
      </c>
      <c r="M63" t="s">
        <v>1668</v>
      </c>
      <c r="N63" t="s">
        <v>1534</v>
      </c>
      <c r="O63" t="s">
        <v>24</v>
      </c>
      <c r="P63" t="s">
        <v>1535</v>
      </c>
    </row>
    <row r="64" spans="1:16" x14ac:dyDescent="0.3">
      <c r="A64" t="s">
        <v>1527</v>
      </c>
      <c r="B64" t="s">
        <v>2650</v>
      </c>
      <c r="D64" t="s">
        <v>1674</v>
      </c>
      <c r="E64" t="s">
        <v>180</v>
      </c>
      <c r="F64" t="s">
        <v>181</v>
      </c>
      <c r="G64" t="s">
        <v>182</v>
      </c>
      <c r="H64" t="s">
        <v>1564</v>
      </c>
      <c r="I64" t="s">
        <v>16</v>
      </c>
      <c r="J64" t="s">
        <v>17</v>
      </c>
      <c r="K64" t="s">
        <v>1569</v>
      </c>
      <c r="L64" t="s">
        <v>166</v>
      </c>
      <c r="M64" t="s">
        <v>1668</v>
      </c>
      <c r="N64" t="s">
        <v>1534</v>
      </c>
      <c r="O64" t="s">
        <v>24</v>
      </c>
      <c r="P64" t="s">
        <v>1535</v>
      </c>
    </row>
    <row r="65" spans="1:16" x14ac:dyDescent="0.3">
      <c r="A65" t="s">
        <v>1527</v>
      </c>
      <c r="B65" t="s">
        <v>2650</v>
      </c>
      <c r="D65" t="s">
        <v>1675</v>
      </c>
      <c r="E65" t="s">
        <v>183</v>
      </c>
      <c r="F65" t="s">
        <v>184</v>
      </c>
      <c r="G65" t="s">
        <v>185</v>
      </c>
      <c r="H65" t="s">
        <v>1564</v>
      </c>
      <c r="I65" t="s">
        <v>16</v>
      </c>
      <c r="J65" t="s">
        <v>17</v>
      </c>
      <c r="K65" t="s">
        <v>1569</v>
      </c>
      <c r="L65" t="s">
        <v>166</v>
      </c>
      <c r="M65" t="s">
        <v>1668</v>
      </c>
      <c r="N65" t="s">
        <v>1534</v>
      </c>
      <c r="O65" t="s">
        <v>24</v>
      </c>
      <c r="P65" t="s">
        <v>1535</v>
      </c>
    </row>
    <row r="66" spans="1:16" x14ac:dyDescent="0.3">
      <c r="A66" t="s">
        <v>1527</v>
      </c>
      <c r="B66" t="s">
        <v>2650</v>
      </c>
      <c r="D66" t="s">
        <v>1676</v>
      </c>
      <c r="E66" t="s">
        <v>186</v>
      </c>
      <c r="F66" t="s">
        <v>187</v>
      </c>
      <c r="G66" t="s">
        <v>188</v>
      </c>
      <c r="H66" t="s">
        <v>1564</v>
      </c>
      <c r="I66" t="s">
        <v>16</v>
      </c>
      <c r="J66" t="s">
        <v>17</v>
      </c>
      <c r="K66" t="s">
        <v>1569</v>
      </c>
      <c r="L66" t="s">
        <v>166</v>
      </c>
      <c r="M66" t="s">
        <v>1668</v>
      </c>
      <c r="N66" t="s">
        <v>1534</v>
      </c>
      <c r="O66" t="s">
        <v>24</v>
      </c>
      <c r="P66" t="s">
        <v>1535</v>
      </c>
    </row>
    <row r="67" spans="1:16" x14ac:dyDescent="0.3">
      <c r="A67" t="s">
        <v>1527</v>
      </c>
      <c r="B67" t="s">
        <v>2653</v>
      </c>
      <c r="D67" t="s">
        <v>1677</v>
      </c>
      <c r="E67" t="s">
        <v>189</v>
      </c>
      <c r="F67" t="s">
        <v>190</v>
      </c>
      <c r="G67" t="s">
        <v>191</v>
      </c>
      <c r="H67" t="s">
        <v>1564</v>
      </c>
      <c r="I67" t="s">
        <v>16</v>
      </c>
      <c r="J67" t="s">
        <v>17</v>
      </c>
      <c r="K67" t="s">
        <v>1569</v>
      </c>
      <c r="L67" t="s">
        <v>166</v>
      </c>
      <c r="M67" t="s">
        <v>1668</v>
      </c>
      <c r="N67" t="s">
        <v>1534</v>
      </c>
      <c r="O67" t="s">
        <v>24</v>
      </c>
      <c r="P67" t="s">
        <v>1535</v>
      </c>
    </row>
    <row r="68" spans="1:16" x14ac:dyDescent="0.3">
      <c r="A68" t="s">
        <v>1527</v>
      </c>
      <c r="B68" t="s">
        <v>2653</v>
      </c>
      <c r="D68" t="s">
        <v>1678</v>
      </c>
      <c r="E68" t="s">
        <v>192</v>
      </c>
      <c r="F68" t="s">
        <v>2654</v>
      </c>
      <c r="G68" t="s">
        <v>2655</v>
      </c>
      <c r="H68" t="s">
        <v>1531</v>
      </c>
      <c r="I68" t="s">
        <v>16</v>
      </c>
      <c r="J68" t="s">
        <v>17</v>
      </c>
      <c r="K68" t="s">
        <v>1569</v>
      </c>
      <c r="L68" t="s">
        <v>166</v>
      </c>
      <c r="M68" t="s">
        <v>1668</v>
      </c>
      <c r="N68" t="s">
        <v>1567</v>
      </c>
      <c r="P68" t="s">
        <v>1535</v>
      </c>
    </row>
    <row r="69" spans="1:16" x14ac:dyDescent="0.3">
      <c r="A69" t="s">
        <v>1527</v>
      </c>
      <c r="B69" t="s">
        <v>2653</v>
      </c>
      <c r="D69" t="s">
        <v>1679</v>
      </c>
      <c r="E69" t="s">
        <v>193</v>
      </c>
      <c r="F69" t="s">
        <v>194</v>
      </c>
      <c r="G69" t="s">
        <v>195</v>
      </c>
      <c r="H69" t="s">
        <v>1531</v>
      </c>
      <c r="I69" t="s">
        <v>16</v>
      </c>
      <c r="J69" t="s">
        <v>17</v>
      </c>
      <c r="K69" t="s">
        <v>1569</v>
      </c>
      <c r="L69" t="s">
        <v>166</v>
      </c>
      <c r="M69" t="s">
        <v>1668</v>
      </c>
      <c r="N69" t="s">
        <v>1567</v>
      </c>
      <c r="P69" t="s">
        <v>1535</v>
      </c>
    </row>
    <row r="70" spans="1:16" x14ac:dyDescent="0.3">
      <c r="A70" t="s">
        <v>1527</v>
      </c>
      <c r="B70" t="s">
        <v>2653</v>
      </c>
      <c r="D70" t="s">
        <v>1680</v>
      </c>
      <c r="E70" t="s">
        <v>196</v>
      </c>
      <c r="F70" t="s">
        <v>197</v>
      </c>
      <c r="G70" t="s">
        <v>198</v>
      </c>
      <c r="H70" t="s">
        <v>1531</v>
      </c>
      <c r="I70" t="s">
        <v>16</v>
      </c>
      <c r="J70" t="s">
        <v>17</v>
      </c>
      <c r="K70" t="s">
        <v>1569</v>
      </c>
      <c r="L70" t="s">
        <v>166</v>
      </c>
      <c r="M70" t="s">
        <v>1668</v>
      </c>
      <c r="N70" t="s">
        <v>1567</v>
      </c>
      <c r="P70" t="s">
        <v>1535</v>
      </c>
    </row>
    <row r="71" spans="1:16" x14ac:dyDescent="0.3">
      <c r="A71" t="s">
        <v>1527</v>
      </c>
      <c r="B71" t="s">
        <v>2653</v>
      </c>
      <c r="D71" t="s">
        <v>1681</v>
      </c>
      <c r="E71" t="s">
        <v>199</v>
      </c>
      <c r="F71" t="s">
        <v>200</v>
      </c>
      <c r="G71" t="s">
        <v>201</v>
      </c>
      <c r="H71" t="s">
        <v>1531</v>
      </c>
      <c r="I71" t="s">
        <v>16</v>
      </c>
      <c r="J71" t="s">
        <v>17</v>
      </c>
      <c r="K71" t="s">
        <v>1569</v>
      </c>
      <c r="L71" t="s">
        <v>166</v>
      </c>
      <c r="M71" t="s">
        <v>1668</v>
      </c>
      <c r="N71" t="s">
        <v>1567</v>
      </c>
      <c r="P71" t="s">
        <v>1535</v>
      </c>
    </row>
    <row r="72" spans="1:16" x14ac:dyDescent="0.3">
      <c r="A72" t="s">
        <v>1527</v>
      </c>
      <c r="B72" t="s">
        <v>1682</v>
      </c>
      <c r="D72" t="s">
        <v>1683</v>
      </c>
      <c r="E72" t="s">
        <v>202</v>
      </c>
      <c r="F72" t="s">
        <v>203</v>
      </c>
      <c r="G72" t="s">
        <v>204</v>
      </c>
      <c r="H72" t="s">
        <v>1531</v>
      </c>
      <c r="I72" t="s">
        <v>16</v>
      </c>
      <c r="J72" t="s">
        <v>17</v>
      </c>
      <c r="K72" t="s">
        <v>1569</v>
      </c>
      <c r="L72" t="s">
        <v>96</v>
      </c>
      <c r="M72" t="s">
        <v>1591</v>
      </c>
      <c r="N72" t="s">
        <v>1534</v>
      </c>
      <c r="O72" t="s">
        <v>24</v>
      </c>
      <c r="P72" t="s">
        <v>1535</v>
      </c>
    </row>
    <row r="73" spans="1:16" x14ac:dyDescent="0.3">
      <c r="A73" t="s">
        <v>1527</v>
      </c>
      <c r="B73" t="s">
        <v>2650</v>
      </c>
      <c r="D73" t="s">
        <v>1684</v>
      </c>
      <c r="E73" t="s">
        <v>205</v>
      </c>
      <c r="F73" t="s">
        <v>206</v>
      </c>
      <c r="G73" t="s">
        <v>207</v>
      </c>
      <c r="H73" t="s">
        <v>1531</v>
      </c>
      <c r="I73" t="s">
        <v>16</v>
      </c>
      <c r="J73" t="s">
        <v>17</v>
      </c>
      <c r="K73" t="s">
        <v>1569</v>
      </c>
      <c r="L73" t="s">
        <v>166</v>
      </c>
      <c r="M73" t="s">
        <v>1668</v>
      </c>
      <c r="N73" t="s">
        <v>1534</v>
      </c>
      <c r="O73" t="s">
        <v>208</v>
      </c>
      <c r="P73" t="s">
        <v>1535</v>
      </c>
    </row>
    <row r="74" spans="1:16" x14ac:dyDescent="0.3">
      <c r="A74" t="s">
        <v>1527</v>
      </c>
      <c r="B74" t="s">
        <v>1685</v>
      </c>
      <c r="C74" t="s">
        <v>1686</v>
      </c>
      <c r="D74" t="s">
        <v>1687</v>
      </c>
      <c r="E74" t="s">
        <v>209</v>
      </c>
      <c r="F74" t="s">
        <v>1455</v>
      </c>
      <c r="G74" t="s">
        <v>1456</v>
      </c>
      <c r="H74" t="s">
        <v>1637</v>
      </c>
      <c r="I74" t="s">
        <v>20</v>
      </c>
      <c r="J74" t="s">
        <v>17</v>
      </c>
      <c r="K74" t="s">
        <v>1632</v>
      </c>
      <c r="L74" t="s">
        <v>211</v>
      </c>
      <c r="M74" t="s">
        <v>1688</v>
      </c>
      <c r="N74" t="s">
        <v>1567</v>
      </c>
      <c r="P74" t="s">
        <v>1535</v>
      </c>
    </row>
    <row r="75" spans="1:16" x14ac:dyDescent="0.3">
      <c r="A75" t="s">
        <v>1527</v>
      </c>
      <c r="B75" t="s">
        <v>1685</v>
      </c>
      <c r="C75" t="s">
        <v>1689</v>
      </c>
      <c r="D75" t="s">
        <v>1690</v>
      </c>
      <c r="E75" t="s">
        <v>212</v>
      </c>
      <c r="F75" t="s">
        <v>210</v>
      </c>
      <c r="G75" t="s">
        <v>213</v>
      </c>
      <c r="H75" t="s">
        <v>1637</v>
      </c>
      <c r="I75" t="s">
        <v>20</v>
      </c>
      <c r="J75" t="s">
        <v>17</v>
      </c>
      <c r="K75" t="s">
        <v>1632</v>
      </c>
      <c r="L75" t="s">
        <v>211</v>
      </c>
      <c r="M75" t="s">
        <v>1688</v>
      </c>
      <c r="N75" t="s">
        <v>1567</v>
      </c>
      <c r="P75" t="s">
        <v>1535</v>
      </c>
    </row>
    <row r="76" spans="1:16" x14ac:dyDescent="0.3">
      <c r="A76" t="s">
        <v>1527</v>
      </c>
      <c r="B76" t="s">
        <v>2656</v>
      </c>
      <c r="C76" t="s">
        <v>1691</v>
      </c>
      <c r="D76" t="s">
        <v>1692</v>
      </c>
      <c r="E76" t="s">
        <v>214</v>
      </c>
      <c r="F76" t="s">
        <v>215</v>
      </c>
      <c r="G76" t="s">
        <v>216</v>
      </c>
      <c r="H76" t="s">
        <v>1693</v>
      </c>
      <c r="I76" t="s">
        <v>20</v>
      </c>
      <c r="J76" t="s">
        <v>17</v>
      </c>
      <c r="K76" t="s">
        <v>1569</v>
      </c>
      <c r="L76" t="s">
        <v>1386</v>
      </c>
      <c r="M76" t="s">
        <v>1694</v>
      </c>
      <c r="N76" t="s">
        <v>1567</v>
      </c>
      <c r="P76" t="s">
        <v>1535</v>
      </c>
    </row>
    <row r="77" spans="1:16" x14ac:dyDescent="0.3">
      <c r="A77" t="s">
        <v>1527</v>
      </c>
      <c r="B77" t="s">
        <v>2656</v>
      </c>
      <c r="C77" t="s">
        <v>1695</v>
      </c>
      <c r="D77" t="s">
        <v>1696</v>
      </c>
      <c r="E77" t="s">
        <v>217</v>
      </c>
      <c r="F77" t="s">
        <v>218</v>
      </c>
      <c r="G77" t="s">
        <v>219</v>
      </c>
      <c r="H77" t="s">
        <v>1693</v>
      </c>
      <c r="I77" t="s">
        <v>20</v>
      </c>
      <c r="J77" t="s">
        <v>17</v>
      </c>
      <c r="K77" t="s">
        <v>1569</v>
      </c>
      <c r="L77" t="s">
        <v>1386</v>
      </c>
      <c r="M77" t="s">
        <v>1694</v>
      </c>
      <c r="N77" t="s">
        <v>1567</v>
      </c>
      <c r="P77" t="s">
        <v>1535</v>
      </c>
    </row>
    <row r="78" spans="1:16" x14ac:dyDescent="0.3">
      <c r="A78" t="s">
        <v>1527</v>
      </c>
      <c r="B78" t="s">
        <v>2656</v>
      </c>
      <c r="C78" t="s">
        <v>1697</v>
      </c>
      <c r="D78" t="s">
        <v>1698</v>
      </c>
      <c r="E78" t="s">
        <v>220</v>
      </c>
      <c r="F78" t="s">
        <v>221</v>
      </c>
      <c r="G78" t="s">
        <v>222</v>
      </c>
      <c r="H78" t="s">
        <v>1693</v>
      </c>
      <c r="I78" t="s">
        <v>20</v>
      </c>
      <c r="J78" t="s">
        <v>17</v>
      </c>
      <c r="K78" t="s">
        <v>1569</v>
      </c>
      <c r="L78" t="s">
        <v>1386</v>
      </c>
      <c r="M78" t="s">
        <v>1694</v>
      </c>
      <c r="N78" t="s">
        <v>1567</v>
      </c>
      <c r="P78" t="s">
        <v>1535</v>
      </c>
    </row>
    <row r="79" spans="1:16" x14ac:dyDescent="0.3">
      <c r="A79" t="s">
        <v>1527</v>
      </c>
      <c r="B79" t="s">
        <v>2656</v>
      </c>
      <c r="C79" t="s">
        <v>1699</v>
      </c>
      <c r="D79" t="s">
        <v>1700</v>
      </c>
      <c r="E79" t="s">
        <v>223</v>
      </c>
      <c r="F79" t="s">
        <v>224</v>
      </c>
      <c r="G79" t="s">
        <v>225</v>
      </c>
      <c r="H79" t="s">
        <v>1693</v>
      </c>
      <c r="I79" t="s">
        <v>20</v>
      </c>
      <c r="J79" t="s">
        <v>17</v>
      </c>
      <c r="K79" t="s">
        <v>1569</v>
      </c>
      <c r="L79" t="s">
        <v>1386</v>
      </c>
      <c r="M79" t="s">
        <v>1694</v>
      </c>
      <c r="N79" t="s">
        <v>1567</v>
      </c>
      <c r="P79" t="s">
        <v>1535</v>
      </c>
    </row>
    <row r="80" spans="1:16" x14ac:dyDescent="0.3">
      <c r="A80" t="s">
        <v>1527</v>
      </c>
      <c r="B80" t="s">
        <v>2656</v>
      </c>
      <c r="C80" t="s">
        <v>1701</v>
      </c>
      <c r="D80" t="s">
        <v>1702</v>
      </c>
      <c r="E80" t="s">
        <v>226</v>
      </c>
      <c r="F80" t="s">
        <v>227</v>
      </c>
      <c r="G80" t="s">
        <v>228</v>
      </c>
      <c r="H80" t="s">
        <v>1693</v>
      </c>
      <c r="I80" t="s">
        <v>20</v>
      </c>
      <c r="J80" t="s">
        <v>17</v>
      </c>
      <c r="K80" t="s">
        <v>1569</v>
      </c>
      <c r="L80" t="s">
        <v>1386</v>
      </c>
      <c r="M80" t="s">
        <v>1694</v>
      </c>
      <c r="N80" t="s">
        <v>1567</v>
      </c>
      <c r="P80" t="s">
        <v>1535</v>
      </c>
    </row>
    <row r="81" spans="1:16" x14ac:dyDescent="0.3">
      <c r="A81" t="s">
        <v>1527</v>
      </c>
      <c r="B81" t="s">
        <v>2656</v>
      </c>
      <c r="C81" t="s">
        <v>1703</v>
      </c>
      <c r="D81" t="s">
        <v>1704</v>
      </c>
      <c r="E81" t="s">
        <v>229</v>
      </c>
      <c r="F81" t="s">
        <v>230</v>
      </c>
      <c r="G81" t="s">
        <v>231</v>
      </c>
      <c r="H81" t="s">
        <v>1693</v>
      </c>
      <c r="I81" t="s">
        <v>20</v>
      </c>
      <c r="J81" t="s">
        <v>17</v>
      </c>
      <c r="K81" t="s">
        <v>1569</v>
      </c>
      <c r="L81" t="s">
        <v>1386</v>
      </c>
      <c r="M81" t="s">
        <v>1694</v>
      </c>
      <c r="N81" t="s">
        <v>1567</v>
      </c>
      <c r="P81" t="s">
        <v>1535</v>
      </c>
    </row>
    <row r="82" spans="1:16" x14ac:dyDescent="0.3">
      <c r="A82" t="s">
        <v>1527</v>
      </c>
      <c r="B82" t="s">
        <v>2656</v>
      </c>
      <c r="C82" t="s">
        <v>1705</v>
      </c>
      <c r="D82" t="s">
        <v>1706</v>
      </c>
      <c r="E82" t="s">
        <v>232</v>
      </c>
      <c r="F82" t="s">
        <v>233</v>
      </c>
      <c r="G82" t="s">
        <v>234</v>
      </c>
      <c r="H82" t="s">
        <v>1693</v>
      </c>
      <c r="I82" t="s">
        <v>20</v>
      </c>
      <c r="J82" t="s">
        <v>17</v>
      </c>
      <c r="K82" t="s">
        <v>1569</v>
      </c>
      <c r="L82" t="s">
        <v>1386</v>
      </c>
      <c r="M82" t="s">
        <v>1694</v>
      </c>
      <c r="N82" t="s">
        <v>1567</v>
      </c>
      <c r="P82" t="s">
        <v>1535</v>
      </c>
    </row>
    <row r="83" spans="1:16" x14ac:dyDescent="0.3">
      <c r="A83" t="s">
        <v>1527</v>
      </c>
      <c r="B83" t="s">
        <v>2656</v>
      </c>
      <c r="C83" t="s">
        <v>1707</v>
      </c>
      <c r="D83" t="s">
        <v>1708</v>
      </c>
      <c r="E83" t="s">
        <v>235</v>
      </c>
      <c r="F83" t="s">
        <v>236</v>
      </c>
      <c r="G83" t="s">
        <v>237</v>
      </c>
      <c r="H83" t="s">
        <v>1693</v>
      </c>
      <c r="I83" t="s">
        <v>20</v>
      </c>
      <c r="J83" t="s">
        <v>17</v>
      </c>
      <c r="K83" t="s">
        <v>1569</v>
      </c>
      <c r="L83" t="s">
        <v>1386</v>
      </c>
      <c r="M83" t="s">
        <v>1694</v>
      </c>
      <c r="N83" t="s">
        <v>1567</v>
      </c>
      <c r="P83" t="s">
        <v>1535</v>
      </c>
    </row>
    <row r="84" spans="1:16" x14ac:dyDescent="0.3">
      <c r="A84" t="s">
        <v>1527</v>
      </c>
      <c r="B84" t="s">
        <v>2656</v>
      </c>
      <c r="C84" t="s">
        <v>1709</v>
      </c>
      <c r="D84" t="s">
        <v>1710</v>
      </c>
      <c r="E84" t="s">
        <v>238</v>
      </c>
      <c r="F84" t="s">
        <v>239</v>
      </c>
      <c r="G84" t="s">
        <v>240</v>
      </c>
      <c r="H84" t="s">
        <v>1693</v>
      </c>
      <c r="I84" t="s">
        <v>20</v>
      </c>
      <c r="J84" t="s">
        <v>17</v>
      </c>
      <c r="K84" t="s">
        <v>1569</v>
      </c>
      <c r="L84" t="s">
        <v>1386</v>
      </c>
      <c r="M84" t="s">
        <v>1694</v>
      </c>
      <c r="N84" t="s">
        <v>1567</v>
      </c>
      <c r="P84" t="s">
        <v>1535</v>
      </c>
    </row>
    <row r="85" spans="1:16" x14ac:dyDescent="0.3">
      <c r="A85" t="s">
        <v>1527</v>
      </c>
      <c r="B85" t="s">
        <v>2656</v>
      </c>
      <c r="C85" t="s">
        <v>1711</v>
      </c>
      <c r="D85" t="s">
        <v>1712</v>
      </c>
      <c r="E85" t="s">
        <v>241</v>
      </c>
      <c r="F85" t="s">
        <v>242</v>
      </c>
      <c r="G85" t="s">
        <v>243</v>
      </c>
      <c r="H85" t="s">
        <v>1693</v>
      </c>
      <c r="I85" t="s">
        <v>20</v>
      </c>
      <c r="J85" t="s">
        <v>17</v>
      </c>
      <c r="K85" t="s">
        <v>1569</v>
      </c>
      <c r="L85" t="s">
        <v>1386</v>
      </c>
      <c r="M85" t="s">
        <v>1694</v>
      </c>
      <c r="N85" t="s">
        <v>1567</v>
      </c>
      <c r="P85" t="s">
        <v>1535</v>
      </c>
    </row>
    <row r="86" spans="1:16" x14ac:dyDescent="0.3">
      <c r="A86" t="s">
        <v>1527</v>
      </c>
      <c r="B86" t="s">
        <v>2657</v>
      </c>
      <c r="C86" t="s">
        <v>1713</v>
      </c>
      <c r="D86" t="s">
        <v>1714</v>
      </c>
      <c r="E86" t="s">
        <v>244</v>
      </c>
      <c r="F86" t="s">
        <v>2658</v>
      </c>
      <c r="G86" t="s">
        <v>2659</v>
      </c>
      <c r="H86" t="s">
        <v>1531</v>
      </c>
      <c r="I86" t="s">
        <v>20</v>
      </c>
      <c r="J86" t="s">
        <v>17</v>
      </c>
      <c r="K86" t="s">
        <v>1632</v>
      </c>
      <c r="L86" t="s">
        <v>245</v>
      </c>
      <c r="M86" t="s">
        <v>1715</v>
      </c>
      <c r="N86" t="s">
        <v>1534</v>
      </c>
      <c r="O86" t="s">
        <v>208</v>
      </c>
      <c r="P86" t="s">
        <v>1535</v>
      </c>
    </row>
    <row r="87" spans="1:16" x14ac:dyDescent="0.3">
      <c r="A87" t="s">
        <v>1527</v>
      </c>
      <c r="B87" t="s">
        <v>2657</v>
      </c>
      <c r="C87" t="s">
        <v>1716</v>
      </c>
      <c r="D87" t="s">
        <v>1717</v>
      </c>
      <c r="E87" t="s">
        <v>246</v>
      </c>
      <c r="F87" t="s">
        <v>2658</v>
      </c>
      <c r="G87" t="s">
        <v>2660</v>
      </c>
      <c r="H87" t="s">
        <v>1531</v>
      </c>
      <c r="I87" t="s">
        <v>20</v>
      </c>
      <c r="J87" t="s">
        <v>17</v>
      </c>
      <c r="K87" t="s">
        <v>1632</v>
      </c>
      <c r="L87" t="s">
        <v>245</v>
      </c>
      <c r="M87" t="s">
        <v>1715</v>
      </c>
      <c r="N87" t="s">
        <v>1534</v>
      </c>
      <c r="O87" t="s">
        <v>208</v>
      </c>
      <c r="P87" t="s">
        <v>1535</v>
      </c>
    </row>
    <row r="88" spans="1:16" x14ac:dyDescent="0.3">
      <c r="A88" t="s">
        <v>1527</v>
      </c>
      <c r="B88" t="s">
        <v>2657</v>
      </c>
      <c r="C88" t="s">
        <v>1718</v>
      </c>
      <c r="D88" t="s">
        <v>1719</v>
      </c>
      <c r="E88" t="s">
        <v>247</v>
      </c>
      <c r="F88" t="s">
        <v>2661</v>
      </c>
      <c r="G88" t="s">
        <v>2662</v>
      </c>
      <c r="H88" t="s">
        <v>1531</v>
      </c>
      <c r="I88" t="s">
        <v>20</v>
      </c>
      <c r="J88" t="s">
        <v>17</v>
      </c>
      <c r="K88" t="s">
        <v>1632</v>
      </c>
      <c r="L88" t="s">
        <v>245</v>
      </c>
      <c r="M88" t="s">
        <v>1715</v>
      </c>
      <c r="N88" t="s">
        <v>1534</v>
      </c>
      <c r="O88" t="s">
        <v>208</v>
      </c>
      <c r="P88" t="s">
        <v>1535</v>
      </c>
    </row>
    <row r="89" spans="1:16" x14ac:dyDescent="0.3">
      <c r="A89" t="s">
        <v>1527</v>
      </c>
      <c r="B89" t="s">
        <v>2657</v>
      </c>
      <c r="C89" t="s">
        <v>1720</v>
      </c>
      <c r="D89" t="s">
        <v>1721</v>
      </c>
      <c r="E89" t="s">
        <v>248</v>
      </c>
      <c r="F89" t="s">
        <v>249</v>
      </c>
      <c r="G89" t="s">
        <v>250</v>
      </c>
      <c r="H89" t="s">
        <v>1531</v>
      </c>
      <c r="I89" t="s">
        <v>20</v>
      </c>
      <c r="J89" t="s">
        <v>17</v>
      </c>
      <c r="K89" t="s">
        <v>1632</v>
      </c>
      <c r="L89" t="s">
        <v>245</v>
      </c>
      <c r="M89" t="s">
        <v>1715</v>
      </c>
      <c r="N89" t="s">
        <v>1534</v>
      </c>
      <c r="O89" t="s">
        <v>24</v>
      </c>
      <c r="P89" t="s">
        <v>1535</v>
      </c>
    </row>
    <row r="90" spans="1:16" x14ac:dyDescent="0.3">
      <c r="A90" t="s">
        <v>1527</v>
      </c>
      <c r="B90" t="s">
        <v>2657</v>
      </c>
      <c r="C90" t="s">
        <v>1722</v>
      </c>
      <c r="D90" t="s">
        <v>1723</v>
      </c>
      <c r="E90" t="s">
        <v>251</v>
      </c>
      <c r="F90" t="s">
        <v>252</v>
      </c>
      <c r="G90" t="s">
        <v>253</v>
      </c>
      <c r="H90" t="s">
        <v>1531</v>
      </c>
      <c r="I90" t="s">
        <v>20</v>
      </c>
      <c r="J90" t="s">
        <v>17</v>
      </c>
      <c r="K90" t="s">
        <v>1632</v>
      </c>
      <c r="L90" t="s">
        <v>245</v>
      </c>
      <c r="M90" t="s">
        <v>1715</v>
      </c>
      <c r="N90" t="s">
        <v>1534</v>
      </c>
      <c r="O90" t="s">
        <v>24</v>
      </c>
      <c r="P90" t="s">
        <v>1535</v>
      </c>
    </row>
    <row r="91" spans="1:16" x14ac:dyDescent="0.3">
      <c r="A91" t="s">
        <v>1527</v>
      </c>
      <c r="B91" t="s">
        <v>1724</v>
      </c>
      <c r="C91" t="s">
        <v>1725</v>
      </c>
      <c r="D91" t="s">
        <v>1726</v>
      </c>
      <c r="E91" t="s">
        <v>254</v>
      </c>
      <c r="F91" t="s">
        <v>1457</v>
      </c>
      <c r="G91" t="s">
        <v>1458</v>
      </c>
      <c r="H91" t="s">
        <v>1531</v>
      </c>
      <c r="I91" t="s">
        <v>20</v>
      </c>
      <c r="J91" t="s">
        <v>18</v>
      </c>
      <c r="K91" t="s">
        <v>1532</v>
      </c>
      <c r="L91" t="s">
        <v>109</v>
      </c>
      <c r="M91" t="s">
        <v>1598</v>
      </c>
      <c r="O91" t="s">
        <v>24</v>
      </c>
      <c r="P91" t="s">
        <v>1535</v>
      </c>
    </row>
    <row r="92" spans="1:16" x14ac:dyDescent="0.3">
      <c r="A92" t="s">
        <v>1527</v>
      </c>
      <c r="B92" t="s">
        <v>1724</v>
      </c>
      <c r="C92" t="s">
        <v>1727</v>
      </c>
      <c r="D92" t="s">
        <v>1728</v>
      </c>
      <c r="E92" t="s">
        <v>255</v>
      </c>
      <c r="F92" t="s">
        <v>1459</v>
      </c>
      <c r="G92" t="s">
        <v>1460</v>
      </c>
      <c r="H92" t="s">
        <v>1531</v>
      </c>
      <c r="I92" t="s">
        <v>20</v>
      </c>
      <c r="J92" t="s">
        <v>18</v>
      </c>
      <c r="K92" t="s">
        <v>1532</v>
      </c>
      <c r="L92" t="s">
        <v>109</v>
      </c>
      <c r="M92" t="s">
        <v>1598</v>
      </c>
      <c r="N92" t="s">
        <v>1534</v>
      </c>
      <c r="O92" t="s">
        <v>24</v>
      </c>
      <c r="P92" t="s">
        <v>1535</v>
      </c>
    </row>
    <row r="93" spans="1:16" x14ac:dyDescent="0.3">
      <c r="A93" t="s">
        <v>1527</v>
      </c>
      <c r="B93" t="s">
        <v>1729</v>
      </c>
      <c r="C93" t="s">
        <v>1730</v>
      </c>
      <c r="D93" t="s">
        <v>1731</v>
      </c>
      <c r="E93" t="s">
        <v>256</v>
      </c>
      <c r="F93" t="s">
        <v>257</v>
      </c>
      <c r="G93" t="s">
        <v>258</v>
      </c>
      <c r="H93" t="s">
        <v>1531</v>
      </c>
      <c r="I93" t="s">
        <v>20</v>
      </c>
      <c r="J93" t="s">
        <v>17</v>
      </c>
      <c r="K93" t="s">
        <v>1532</v>
      </c>
      <c r="L93" t="s">
        <v>109</v>
      </c>
      <c r="M93" t="s">
        <v>1598</v>
      </c>
      <c r="N93" t="s">
        <v>1534</v>
      </c>
      <c r="O93" t="s">
        <v>24</v>
      </c>
      <c r="P93" t="s">
        <v>1535</v>
      </c>
    </row>
    <row r="94" spans="1:16" x14ac:dyDescent="0.3">
      <c r="A94" t="s">
        <v>1527</v>
      </c>
      <c r="B94" t="s">
        <v>1724</v>
      </c>
      <c r="C94" t="s">
        <v>1732</v>
      </c>
      <c r="D94" t="s">
        <v>1733</v>
      </c>
      <c r="E94" t="s">
        <v>259</v>
      </c>
      <c r="F94" t="s">
        <v>1461</v>
      </c>
      <c r="G94" t="s">
        <v>1462</v>
      </c>
      <c r="H94" t="s">
        <v>1531</v>
      </c>
      <c r="I94" t="s">
        <v>20</v>
      </c>
      <c r="J94" t="s">
        <v>18</v>
      </c>
      <c r="K94" t="s">
        <v>1532</v>
      </c>
      <c r="L94" t="s">
        <v>109</v>
      </c>
      <c r="M94" t="s">
        <v>1598</v>
      </c>
      <c r="N94" t="s">
        <v>1534</v>
      </c>
      <c r="O94" t="s">
        <v>24</v>
      </c>
      <c r="P94" t="s">
        <v>1535</v>
      </c>
    </row>
    <row r="95" spans="1:16" x14ac:dyDescent="0.3">
      <c r="A95" t="s">
        <v>1527</v>
      </c>
      <c r="B95" t="s">
        <v>1734</v>
      </c>
      <c r="C95" t="s">
        <v>1735</v>
      </c>
      <c r="D95" t="s">
        <v>1736</v>
      </c>
      <c r="E95" t="s">
        <v>260</v>
      </c>
      <c r="F95" t="s">
        <v>261</v>
      </c>
      <c r="G95" t="s">
        <v>262</v>
      </c>
      <c r="H95" t="s">
        <v>1531</v>
      </c>
      <c r="I95" t="s">
        <v>20</v>
      </c>
      <c r="J95" t="s">
        <v>18</v>
      </c>
      <c r="K95" t="s">
        <v>1532</v>
      </c>
      <c r="L95" t="s">
        <v>109</v>
      </c>
      <c r="M95" t="s">
        <v>1598</v>
      </c>
      <c r="N95" t="s">
        <v>1534</v>
      </c>
      <c r="O95" t="s">
        <v>24</v>
      </c>
      <c r="P95" t="s">
        <v>1535</v>
      </c>
    </row>
    <row r="96" spans="1:16" x14ac:dyDescent="0.3">
      <c r="A96" t="s">
        <v>1527</v>
      </c>
      <c r="B96" t="s">
        <v>1737</v>
      </c>
      <c r="C96" t="s">
        <v>1738</v>
      </c>
      <c r="D96" t="s">
        <v>1739</v>
      </c>
      <c r="E96" t="s">
        <v>263</v>
      </c>
      <c r="F96" t="s">
        <v>1463</v>
      </c>
      <c r="G96" t="s">
        <v>1464</v>
      </c>
      <c r="H96" t="s">
        <v>1531</v>
      </c>
      <c r="I96" t="s">
        <v>20</v>
      </c>
      <c r="J96" t="s">
        <v>18</v>
      </c>
      <c r="K96" t="s">
        <v>1532</v>
      </c>
      <c r="L96" t="s">
        <v>109</v>
      </c>
      <c r="M96" t="s">
        <v>1598</v>
      </c>
      <c r="O96" t="s">
        <v>24</v>
      </c>
      <c r="P96" t="s">
        <v>1535</v>
      </c>
    </row>
    <row r="97" spans="1:16" x14ac:dyDescent="0.3">
      <c r="A97" t="s">
        <v>1527</v>
      </c>
      <c r="B97" t="s">
        <v>1737</v>
      </c>
      <c r="C97" t="s">
        <v>1740</v>
      </c>
      <c r="D97" t="s">
        <v>1741</v>
      </c>
      <c r="E97" t="s">
        <v>264</v>
      </c>
      <c r="F97" t="s">
        <v>1465</v>
      </c>
      <c r="G97" t="s">
        <v>1466</v>
      </c>
      <c r="H97" t="s">
        <v>1531</v>
      </c>
      <c r="I97" t="s">
        <v>20</v>
      </c>
      <c r="J97" t="s">
        <v>18</v>
      </c>
      <c r="K97" t="s">
        <v>1532</v>
      </c>
      <c r="L97" t="s">
        <v>109</v>
      </c>
      <c r="M97" t="s">
        <v>1598</v>
      </c>
      <c r="O97" t="s">
        <v>24</v>
      </c>
      <c r="P97" t="s">
        <v>1535</v>
      </c>
    </row>
    <row r="98" spans="1:16" x14ac:dyDescent="0.3">
      <c r="A98" t="s">
        <v>1527</v>
      </c>
      <c r="B98" t="s">
        <v>1724</v>
      </c>
      <c r="C98" t="s">
        <v>1742</v>
      </c>
      <c r="D98" t="s">
        <v>1743</v>
      </c>
      <c r="E98" t="s">
        <v>265</v>
      </c>
      <c r="F98" t="s">
        <v>1467</v>
      </c>
      <c r="G98" t="s">
        <v>1468</v>
      </c>
      <c r="H98" t="s">
        <v>1531</v>
      </c>
      <c r="I98" t="s">
        <v>20</v>
      </c>
      <c r="J98" t="s">
        <v>18</v>
      </c>
      <c r="K98" t="s">
        <v>1532</v>
      </c>
      <c r="L98" t="s">
        <v>109</v>
      </c>
      <c r="M98" t="s">
        <v>1598</v>
      </c>
      <c r="O98" t="s">
        <v>24</v>
      </c>
      <c r="P98" t="s">
        <v>1535</v>
      </c>
    </row>
    <row r="99" spans="1:16" x14ac:dyDescent="0.3">
      <c r="A99" t="s">
        <v>1527</v>
      </c>
      <c r="B99" t="s">
        <v>1744</v>
      </c>
      <c r="C99" t="s">
        <v>1745</v>
      </c>
      <c r="D99" t="s">
        <v>1746</v>
      </c>
      <c r="E99" t="s">
        <v>266</v>
      </c>
      <c r="F99" t="s">
        <v>267</v>
      </c>
      <c r="G99" t="s">
        <v>268</v>
      </c>
      <c r="H99" t="s">
        <v>1531</v>
      </c>
      <c r="I99" t="s">
        <v>20</v>
      </c>
      <c r="J99" t="s">
        <v>18</v>
      </c>
      <c r="K99" t="s">
        <v>1532</v>
      </c>
      <c r="L99" t="s">
        <v>109</v>
      </c>
      <c r="M99" t="s">
        <v>1598</v>
      </c>
      <c r="N99" t="s">
        <v>1534</v>
      </c>
      <c r="O99" t="s">
        <v>24</v>
      </c>
      <c r="P99" t="s">
        <v>1535</v>
      </c>
    </row>
    <row r="100" spans="1:16" x14ac:dyDescent="0.3">
      <c r="A100" t="s">
        <v>1527</v>
      </c>
      <c r="B100" t="s">
        <v>1744</v>
      </c>
      <c r="C100" t="s">
        <v>1747</v>
      </c>
      <c r="D100" t="s">
        <v>1748</v>
      </c>
      <c r="E100" t="s">
        <v>269</v>
      </c>
      <c r="F100" t="s">
        <v>1469</v>
      </c>
      <c r="G100" t="s">
        <v>1470</v>
      </c>
      <c r="H100" t="s">
        <v>1531</v>
      </c>
      <c r="I100" t="s">
        <v>20</v>
      </c>
      <c r="J100" t="s">
        <v>18</v>
      </c>
      <c r="K100" t="s">
        <v>1532</v>
      </c>
      <c r="L100" t="s">
        <v>109</v>
      </c>
      <c r="M100" t="s">
        <v>1598</v>
      </c>
      <c r="O100" t="s">
        <v>270</v>
      </c>
      <c r="P100" t="s">
        <v>1535</v>
      </c>
    </row>
    <row r="101" spans="1:16" x14ac:dyDescent="0.3">
      <c r="A101" t="s">
        <v>1527</v>
      </c>
      <c r="B101" t="s">
        <v>1724</v>
      </c>
      <c r="C101" t="s">
        <v>1749</v>
      </c>
      <c r="D101" t="s">
        <v>1750</v>
      </c>
      <c r="E101" t="s">
        <v>271</v>
      </c>
      <c r="F101" t="s">
        <v>1471</v>
      </c>
      <c r="G101" t="s">
        <v>1472</v>
      </c>
      <c r="H101" t="s">
        <v>1531</v>
      </c>
      <c r="I101" t="s">
        <v>20</v>
      </c>
      <c r="J101" t="s">
        <v>18</v>
      </c>
      <c r="K101" t="s">
        <v>1532</v>
      </c>
      <c r="L101" t="s">
        <v>109</v>
      </c>
      <c r="M101" t="s">
        <v>1598</v>
      </c>
      <c r="O101" t="s">
        <v>24</v>
      </c>
      <c r="P101" t="s">
        <v>1535</v>
      </c>
    </row>
    <row r="102" spans="1:16" x14ac:dyDescent="0.3">
      <c r="A102" t="s">
        <v>1527</v>
      </c>
      <c r="B102" t="s">
        <v>1724</v>
      </c>
      <c r="C102" t="s">
        <v>1751</v>
      </c>
      <c r="D102" t="s">
        <v>1752</v>
      </c>
      <c r="E102" t="s">
        <v>272</v>
      </c>
      <c r="F102" t="s">
        <v>1473</v>
      </c>
      <c r="G102" t="s">
        <v>1474</v>
      </c>
      <c r="H102" t="s">
        <v>1531</v>
      </c>
      <c r="I102" t="s">
        <v>20</v>
      </c>
      <c r="J102" t="s">
        <v>18</v>
      </c>
      <c r="K102" t="s">
        <v>1532</v>
      </c>
      <c r="L102" t="s">
        <v>109</v>
      </c>
      <c r="M102" t="s">
        <v>1598</v>
      </c>
      <c r="N102" t="s">
        <v>1753</v>
      </c>
      <c r="O102" t="s">
        <v>22</v>
      </c>
      <c r="P102" t="s">
        <v>1535</v>
      </c>
    </row>
    <row r="103" spans="1:16" x14ac:dyDescent="0.3">
      <c r="A103" t="s">
        <v>1527</v>
      </c>
      <c r="B103" t="s">
        <v>1724</v>
      </c>
      <c r="C103" t="s">
        <v>1754</v>
      </c>
      <c r="D103" t="s">
        <v>1755</v>
      </c>
      <c r="E103" t="s">
        <v>273</v>
      </c>
      <c r="F103" t="s">
        <v>1475</v>
      </c>
      <c r="G103" t="s">
        <v>1476</v>
      </c>
      <c r="H103" t="s">
        <v>1531</v>
      </c>
      <c r="I103" t="s">
        <v>20</v>
      </c>
      <c r="J103" t="s">
        <v>18</v>
      </c>
      <c r="K103" t="s">
        <v>1532</v>
      </c>
      <c r="L103" t="s">
        <v>109</v>
      </c>
      <c r="M103" t="s">
        <v>1598</v>
      </c>
      <c r="O103" t="s">
        <v>24</v>
      </c>
      <c r="P103" t="s">
        <v>1535</v>
      </c>
    </row>
    <row r="104" spans="1:16" x14ac:dyDescent="0.3">
      <c r="A104" t="s">
        <v>1527</v>
      </c>
      <c r="B104" t="s">
        <v>2663</v>
      </c>
      <c r="D104" t="s">
        <v>1756</v>
      </c>
      <c r="E104" t="s">
        <v>274</v>
      </c>
      <c r="F104" t="s">
        <v>275</v>
      </c>
      <c r="G104" t="s">
        <v>276</v>
      </c>
      <c r="H104" t="s">
        <v>1531</v>
      </c>
      <c r="I104" t="s">
        <v>16</v>
      </c>
      <c r="J104" t="s">
        <v>17</v>
      </c>
      <c r="K104" t="s">
        <v>1532</v>
      </c>
      <c r="L104" t="s">
        <v>109</v>
      </c>
      <c r="M104" t="s">
        <v>1598</v>
      </c>
      <c r="N104" t="s">
        <v>1534</v>
      </c>
      <c r="O104" t="s">
        <v>23</v>
      </c>
      <c r="P104" t="s">
        <v>1535</v>
      </c>
    </row>
    <row r="105" spans="1:16" x14ac:dyDescent="0.3">
      <c r="A105" t="s">
        <v>1527</v>
      </c>
      <c r="B105" t="s">
        <v>1757</v>
      </c>
      <c r="D105" t="s">
        <v>1758</v>
      </c>
      <c r="E105" t="s">
        <v>1414</v>
      </c>
      <c r="F105" t="s">
        <v>1415</v>
      </c>
      <c r="G105" t="s">
        <v>1416</v>
      </c>
      <c r="H105" t="s">
        <v>1531</v>
      </c>
      <c r="I105" t="s">
        <v>16</v>
      </c>
      <c r="J105" t="s">
        <v>17</v>
      </c>
      <c r="K105" t="s">
        <v>1532</v>
      </c>
      <c r="L105" t="s">
        <v>109</v>
      </c>
      <c r="M105" t="s">
        <v>1759</v>
      </c>
      <c r="N105" t="s">
        <v>1534</v>
      </c>
      <c r="O105" t="s">
        <v>1397</v>
      </c>
      <c r="P105" t="s">
        <v>1535</v>
      </c>
    </row>
    <row r="106" spans="1:16" x14ac:dyDescent="0.3">
      <c r="A106" t="s">
        <v>1527</v>
      </c>
      <c r="B106" t="s">
        <v>1729</v>
      </c>
      <c r="D106" t="s">
        <v>1760</v>
      </c>
      <c r="E106" t="s">
        <v>277</v>
      </c>
      <c r="F106" t="s">
        <v>278</v>
      </c>
      <c r="G106" t="s">
        <v>279</v>
      </c>
      <c r="H106" t="s">
        <v>1531</v>
      </c>
      <c r="I106" t="s">
        <v>16</v>
      </c>
      <c r="J106" t="s">
        <v>17</v>
      </c>
      <c r="K106" t="s">
        <v>1532</v>
      </c>
      <c r="L106" t="s">
        <v>109</v>
      </c>
      <c r="M106" t="s">
        <v>1598</v>
      </c>
      <c r="O106" t="s">
        <v>24</v>
      </c>
      <c r="P106" t="s">
        <v>1535</v>
      </c>
    </row>
    <row r="107" spans="1:16" x14ac:dyDescent="0.3">
      <c r="A107" t="s">
        <v>1527</v>
      </c>
      <c r="B107" t="s">
        <v>1596</v>
      </c>
      <c r="D107" t="s">
        <v>1761</v>
      </c>
      <c r="E107" t="s">
        <v>280</v>
      </c>
      <c r="F107" t="s">
        <v>281</v>
      </c>
      <c r="G107" t="s">
        <v>282</v>
      </c>
      <c r="H107" t="s">
        <v>1531</v>
      </c>
      <c r="I107" t="s">
        <v>16</v>
      </c>
      <c r="J107" t="s">
        <v>17</v>
      </c>
      <c r="K107" t="s">
        <v>1532</v>
      </c>
      <c r="L107" t="s">
        <v>109</v>
      </c>
      <c r="M107" t="s">
        <v>1598</v>
      </c>
      <c r="N107" t="s">
        <v>1534</v>
      </c>
      <c r="O107" t="s">
        <v>24</v>
      </c>
      <c r="P107" t="s">
        <v>1535</v>
      </c>
    </row>
    <row r="108" spans="1:16" x14ac:dyDescent="0.3">
      <c r="A108" t="s">
        <v>1527</v>
      </c>
      <c r="B108" t="s">
        <v>1762</v>
      </c>
      <c r="D108" t="s">
        <v>1763</v>
      </c>
      <c r="E108" t="s">
        <v>1417</v>
      </c>
      <c r="F108" t="s">
        <v>1418</v>
      </c>
      <c r="G108" t="s">
        <v>1419</v>
      </c>
      <c r="H108" t="s">
        <v>1531</v>
      </c>
      <c r="I108" t="s">
        <v>16</v>
      </c>
      <c r="J108" t="s">
        <v>18</v>
      </c>
      <c r="K108" t="s">
        <v>1532</v>
      </c>
      <c r="L108" t="s">
        <v>109</v>
      </c>
      <c r="M108" t="s">
        <v>1759</v>
      </c>
      <c r="N108" t="s">
        <v>1764</v>
      </c>
      <c r="O108" t="s">
        <v>1398</v>
      </c>
      <c r="P108" t="s">
        <v>1535</v>
      </c>
    </row>
    <row r="109" spans="1:16" x14ac:dyDescent="0.3">
      <c r="A109" t="s">
        <v>1527</v>
      </c>
      <c r="B109" t="s">
        <v>1762</v>
      </c>
      <c r="D109" t="s">
        <v>1765</v>
      </c>
      <c r="E109" t="s">
        <v>1420</v>
      </c>
      <c r="F109" t="s">
        <v>1421</v>
      </c>
      <c r="G109" t="s">
        <v>1422</v>
      </c>
      <c r="H109" t="s">
        <v>1531</v>
      </c>
      <c r="I109" t="s">
        <v>16</v>
      </c>
      <c r="J109" t="s">
        <v>17</v>
      </c>
      <c r="K109" t="s">
        <v>1532</v>
      </c>
      <c r="L109" t="s">
        <v>109</v>
      </c>
      <c r="M109" t="s">
        <v>1759</v>
      </c>
      <c r="N109" t="s">
        <v>1534</v>
      </c>
      <c r="O109" t="s">
        <v>1399</v>
      </c>
      <c r="P109" t="s">
        <v>1535</v>
      </c>
    </row>
    <row r="110" spans="1:16" x14ac:dyDescent="0.3">
      <c r="A110" t="s">
        <v>1527</v>
      </c>
      <c r="B110" t="s">
        <v>1762</v>
      </c>
      <c r="D110" t="s">
        <v>1766</v>
      </c>
      <c r="E110" t="s">
        <v>1423</v>
      </c>
      <c r="F110" t="s">
        <v>1424</v>
      </c>
      <c r="G110" t="s">
        <v>1425</v>
      </c>
      <c r="H110" t="s">
        <v>1531</v>
      </c>
      <c r="I110" t="s">
        <v>16</v>
      </c>
      <c r="J110" t="s">
        <v>18</v>
      </c>
      <c r="K110" t="s">
        <v>1532</v>
      </c>
      <c r="L110" t="s">
        <v>109</v>
      </c>
      <c r="M110" t="s">
        <v>1759</v>
      </c>
      <c r="N110" t="s">
        <v>1534</v>
      </c>
      <c r="O110" t="s">
        <v>1399</v>
      </c>
      <c r="P110" t="s">
        <v>1535</v>
      </c>
    </row>
    <row r="111" spans="1:16" x14ac:dyDescent="0.3">
      <c r="A111" t="s">
        <v>1527</v>
      </c>
      <c r="B111" t="s">
        <v>1557</v>
      </c>
      <c r="D111" t="s">
        <v>1767</v>
      </c>
      <c r="E111" t="s">
        <v>292</v>
      </c>
      <c r="F111" t="s">
        <v>293</v>
      </c>
      <c r="G111" t="s">
        <v>294</v>
      </c>
      <c r="H111" t="s">
        <v>1531</v>
      </c>
      <c r="I111" t="s">
        <v>16</v>
      </c>
      <c r="J111" t="s">
        <v>18</v>
      </c>
      <c r="K111" t="s">
        <v>1559</v>
      </c>
      <c r="L111" t="s">
        <v>87</v>
      </c>
      <c r="M111" t="s">
        <v>2640</v>
      </c>
      <c r="N111" t="s">
        <v>1534</v>
      </c>
      <c r="O111" t="s">
        <v>88</v>
      </c>
      <c r="P111" t="s">
        <v>1535</v>
      </c>
    </row>
    <row r="112" spans="1:16" x14ac:dyDescent="0.3">
      <c r="A112" t="s">
        <v>1527</v>
      </c>
      <c r="B112" t="s">
        <v>1582</v>
      </c>
      <c r="D112" t="s">
        <v>1768</v>
      </c>
      <c r="E112" t="s">
        <v>295</v>
      </c>
      <c r="F112" t="s">
        <v>296</v>
      </c>
      <c r="G112" t="s">
        <v>297</v>
      </c>
      <c r="H112" t="s">
        <v>1693</v>
      </c>
      <c r="I112" t="s">
        <v>16</v>
      </c>
      <c r="J112" t="s">
        <v>17</v>
      </c>
      <c r="K112" t="s">
        <v>1559</v>
      </c>
      <c r="L112" t="s">
        <v>87</v>
      </c>
      <c r="M112" t="s">
        <v>2640</v>
      </c>
      <c r="N112" t="s">
        <v>1534</v>
      </c>
      <c r="O112" t="s">
        <v>88</v>
      </c>
      <c r="P112" t="s">
        <v>1535</v>
      </c>
    </row>
    <row r="113" spans="1:16" x14ac:dyDescent="0.3">
      <c r="A113" t="s">
        <v>1527</v>
      </c>
      <c r="B113" t="s">
        <v>1769</v>
      </c>
      <c r="D113" t="s">
        <v>1770</v>
      </c>
      <c r="E113" t="s">
        <v>298</v>
      </c>
      <c r="F113" t="s">
        <v>299</v>
      </c>
      <c r="G113" t="s">
        <v>300</v>
      </c>
      <c r="H113" t="s">
        <v>1531</v>
      </c>
      <c r="I113" t="s">
        <v>16</v>
      </c>
      <c r="J113" t="s">
        <v>17</v>
      </c>
      <c r="K113" t="s">
        <v>1569</v>
      </c>
      <c r="L113" t="s">
        <v>301</v>
      </c>
      <c r="M113" t="s">
        <v>1771</v>
      </c>
      <c r="N113" t="s">
        <v>1534</v>
      </c>
      <c r="O113" t="s">
        <v>208</v>
      </c>
      <c r="P113" t="s">
        <v>1535</v>
      </c>
    </row>
    <row r="114" spans="1:16" x14ac:dyDescent="0.3">
      <c r="A114" t="s">
        <v>1527</v>
      </c>
      <c r="B114" t="s">
        <v>1772</v>
      </c>
      <c r="C114" t="s">
        <v>1773</v>
      </c>
      <c r="D114" t="s">
        <v>1774</v>
      </c>
      <c r="E114" t="s">
        <v>302</v>
      </c>
      <c r="F114" t="s">
        <v>303</v>
      </c>
      <c r="G114" t="s">
        <v>304</v>
      </c>
      <c r="H114" t="s">
        <v>1564</v>
      </c>
      <c r="I114" t="s">
        <v>20</v>
      </c>
      <c r="J114" t="s">
        <v>17</v>
      </c>
      <c r="K114" t="s">
        <v>1632</v>
      </c>
      <c r="L114" t="s">
        <v>145</v>
      </c>
      <c r="M114" t="s">
        <v>1775</v>
      </c>
      <c r="N114" t="s">
        <v>1567</v>
      </c>
      <c r="P114" t="s">
        <v>1535</v>
      </c>
    </row>
    <row r="115" spans="1:16" x14ac:dyDescent="0.3">
      <c r="A115" t="s">
        <v>1527</v>
      </c>
      <c r="B115" t="s">
        <v>1776</v>
      </c>
      <c r="C115" t="s">
        <v>1777</v>
      </c>
      <c r="D115" t="s">
        <v>1778</v>
      </c>
      <c r="E115" t="s">
        <v>305</v>
      </c>
      <c r="F115" t="s">
        <v>306</v>
      </c>
      <c r="G115" t="s">
        <v>307</v>
      </c>
      <c r="H115" t="s">
        <v>1564</v>
      </c>
      <c r="I115" t="s">
        <v>20</v>
      </c>
      <c r="J115" t="s">
        <v>18</v>
      </c>
      <c r="K115" t="s">
        <v>1632</v>
      </c>
      <c r="L115" t="s">
        <v>145</v>
      </c>
      <c r="M115" t="s">
        <v>1775</v>
      </c>
      <c r="N115" t="s">
        <v>1567</v>
      </c>
      <c r="P115" t="s">
        <v>1535</v>
      </c>
    </row>
    <row r="116" spans="1:16" x14ac:dyDescent="0.3">
      <c r="A116" t="s">
        <v>1527</v>
      </c>
      <c r="B116" t="s">
        <v>1772</v>
      </c>
      <c r="C116" t="s">
        <v>1779</v>
      </c>
      <c r="D116" t="s">
        <v>1780</v>
      </c>
      <c r="E116" t="s">
        <v>308</v>
      </c>
      <c r="F116" t="s">
        <v>309</v>
      </c>
      <c r="G116" t="s">
        <v>310</v>
      </c>
      <c r="H116" t="s">
        <v>1564</v>
      </c>
      <c r="I116" t="s">
        <v>20</v>
      </c>
      <c r="J116" t="s">
        <v>17</v>
      </c>
      <c r="K116" t="s">
        <v>1632</v>
      </c>
      <c r="L116" t="s">
        <v>145</v>
      </c>
      <c r="M116" t="s">
        <v>1775</v>
      </c>
      <c r="N116" t="s">
        <v>1567</v>
      </c>
      <c r="P116" t="s">
        <v>1535</v>
      </c>
    </row>
    <row r="117" spans="1:16" x14ac:dyDescent="0.3">
      <c r="A117" t="s">
        <v>1527</v>
      </c>
      <c r="B117" t="s">
        <v>1776</v>
      </c>
      <c r="C117" t="s">
        <v>1781</v>
      </c>
      <c r="D117" t="s">
        <v>1782</v>
      </c>
      <c r="E117" t="s">
        <v>311</v>
      </c>
      <c r="F117" t="s">
        <v>312</v>
      </c>
      <c r="G117" t="s">
        <v>313</v>
      </c>
      <c r="H117" t="s">
        <v>1564</v>
      </c>
      <c r="I117" t="s">
        <v>20</v>
      </c>
      <c r="J117" t="s">
        <v>18</v>
      </c>
      <c r="K117" t="s">
        <v>1632</v>
      </c>
      <c r="L117" t="s">
        <v>145</v>
      </c>
      <c r="M117" t="s">
        <v>1775</v>
      </c>
      <c r="N117" t="s">
        <v>1567</v>
      </c>
      <c r="P117" t="s">
        <v>1535</v>
      </c>
    </row>
    <row r="118" spans="1:16" x14ac:dyDescent="0.3">
      <c r="A118" t="s">
        <v>1527</v>
      </c>
      <c r="B118" t="s">
        <v>1772</v>
      </c>
      <c r="C118" t="s">
        <v>1783</v>
      </c>
      <c r="D118" t="s">
        <v>1784</v>
      </c>
      <c r="E118" t="s">
        <v>314</v>
      </c>
      <c r="F118" t="s">
        <v>315</v>
      </c>
      <c r="G118" t="s">
        <v>316</v>
      </c>
      <c r="H118" t="s">
        <v>1564</v>
      </c>
      <c r="I118" t="s">
        <v>20</v>
      </c>
      <c r="J118" t="s">
        <v>17</v>
      </c>
      <c r="K118" t="s">
        <v>1632</v>
      </c>
      <c r="L118" t="s">
        <v>145</v>
      </c>
      <c r="M118" t="s">
        <v>1775</v>
      </c>
      <c r="N118" t="s">
        <v>1567</v>
      </c>
      <c r="P118" t="s">
        <v>1535</v>
      </c>
    </row>
    <row r="119" spans="1:16" x14ac:dyDescent="0.3">
      <c r="A119" t="s">
        <v>1527</v>
      </c>
      <c r="B119" t="s">
        <v>1772</v>
      </c>
      <c r="C119" t="s">
        <v>1785</v>
      </c>
      <c r="D119" t="s">
        <v>1786</v>
      </c>
      <c r="E119" t="s">
        <v>317</v>
      </c>
      <c r="F119" t="s">
        <v>318</v>
      </c>
      <c r="G119" t="s">
        <v>319</v>
      </c>
      <c r="H119" t="s">
        <v>1564</v>
      </c>
      <c r="I119" t="s">
        <v>20</v>
      </c>
      <c r="J119" t="s">
        <v>17</v>
      </c>
      <c r="K119" t="s">
        <v>1632</v>
      </c>
      <c r="L119" t="s">
        <v>145</v>
      </c>
      <c r="M119" t="s">
        <v>1775</v>
      </c>
      <c r="N119" t="s">
        <v>1567</v>
      </c>
      <c r="P119" t="s">
        <v>1535</v>
      </c>
    </row>
    <row r="120" spans="1:16" x14ac:dyDescent="0.3">
      <c r="A120" t="s">
        <v>1527</v>
      </c>
      <c r="B120" t="s">
        <v>2664</v>
      </c>
      <c r="C120" t="s">
        <v>1787</v>
      </c>
      <c r="D120" t="s">
        <v>1788</v>
      </c>
      <c r="E120" t="s">
        <v>320</v>
      </c>
      <c r="F120" t="s">
        <v>312</v>
      </c>
      <c r="G120" t="s">
        <v>321</v>
      </c>
      <c r="H120" t="s">
        <v>1564</v>
      </c>
      <c r="I120" t="s">
        <v>16</v>
      </c>
      <c r="J120" t="s">
        <v>17</v>
      </c>
      <c r="K120" t="s">
        <v>1632</v>
      </c>
      <c r="L120" t="s">
        <v>145</v>
      </c>
      <c r="M120" t="s">
        <v>1775</v>
      </c>
      <c r="N120" t="s">
        <v>1567</v>
      </c>
      <c r="P120" t="s">
        <v>1535</v>
      </c>
    </row>
    <row r="121" spans="1:16" x14ac:dyDescent="0.3">
      <c r="A121" t="s">
        <v>1527</v>
      </c>
      <c r="B121" t="s">
        <v>1772</v>
      </c>
      <c r="C121" t="s">
        <v>1789</v>
      </c>
      <c r="D121" t="s">
        <v>1790</v>
      </c>
      <c r="E121" t="s">
        <v>322</v>
      </c>
      <c r="F121" t="s">
        <v>323</v>
      </c>
      <c r="G121" t="s">
        <v>324</v>
      </c>
      <c r="H121" t="s">
        <v>1564</v>
      </c>
      <c r="I121" t="s">
        <v>20</v>
      </c>
      <c r="J121" t="s">
        <v>17</v>
      </c>
      <c r="K121" t="s">
        <v>1632</v>
      </c>
      <c r="L121" t="s">
        <v>145</v>
      </c>
      <c r="M121" t="s">
        <v>1775</v>
      </c>
      <c r="N121" t="s">
        <v>1567</v>
      </c>
      <c r="P121" t="s">
        <v>1535</v>
      </c>
    </row>
    <row r="122" spans="1:16" x14ac:dyDescent="0.3">
      <c r="A122" t="s">
        <v>1527</v>
      </c>
      <c r="B122" t="s">
        <v>1791</v>
      </c>
      <c r="C122" t="s">
        <v>1792</v>
      </c>
      <c r="D122" t="s">
        <v>1793</v>
      </c>
      <c r="E122" t="s">
        <v>325</v>
      </c>
      <c r="F122" t="s">
        <v>326</v>
      </c>
      <c r="G122" t="s">
        <v>327</v>
      </c>
      <c r="H122" t="s">
        <v>1531</v>
      </c>
      <c r="I122" t="s">
        <v>20</v>
      </c>
      <c r="J122" t="s">
        <v>17</v>
      </c>
      <c r="K122" t="s">
        <v>1559</v>
      </c>
      <c r="L122" t="s">
        <v>328</v>
      </c>
      <c r="M122" t="s">
        <v>1794</v>
      </c>
      <c r="N122" t="s">
        <v>1534</v>
      </c>
      <c r="O122" t="s">
        <v>23</v>
      </c>
      <c r="P122" t="s">
        <v>1535</v>
      </c>
    </row>
    <row r="123" spans="1:16" x14ac:dyDescent="0.3">
      <c r="A123" t="s">
        <v>1527</v>
      </c>
      <c r="B123" t="s">
        <v>2665</v>
      </c>
      <c r="C123" t="s">
        <v>1796</v>
      </c>
      <c r="D123" t="s">
        <v>1797</v>
      </c>
      <c r="E123" t="s">
        <v>329</v>
      </c>
      <c r="F123" t="s">
        <v>2666</v>
      </c>
      <c r="G123" t="s">
        <v>2667</v>
      </c>
      <c r="H123" t="s">
        <v>1531</v>
      </c>
      <c r="I123" t="s">
        <v>20</v>
      </c>
      <c r="J123" t="s">
        <v>17</v>
      </c>
      <c r="K123" t="s">
        <v>1559</v>
      </c>
      <c r="L123" t="s">
        <v>328</v>
      </c>
      <c r="M123" t="s">
        <v>1794</v>
      </c>
      <c r="N123" t="s">
        <v>1534</v>
      </c>
      <c r="O123" t="s">
        <v>23</v>
      </c>
      <c r="P123" t="s">
        <v>1535</v>
      </c>
    </row>
    <row r="124" spans="1:16" x14ac:dyDescent="0.3">
      <c r="A124" t="s">
        <v>1527</v>
      </c>
      <c r="B124" t="s">
        <v>1791</v>
      </c>
      <c r="C124" t="s">
        <v>1798</v>
      </c>
      <c r="D124" t="s">
        <v>1799</v>
      </c>
      <c r="E124" t="s">
        <v>330</v>
      </c>
      <c r="F124" t="s">
        <v>1800</v>
      </c>
      <c r="G124" t="s">
        <v>1801</v>
      </c>
      <c r="H124" t="s">
        <v>1531</v>
      </c>
      <c r="I124" t="s">
        <v>20</v>
      </c>
      <c r="J124" t="s">
        <v>17</v>
      </c>
      <c r="K124" t="s">
        <v>1559</v>
      </c>
      <c r="L124" t="s">
        <v>328</v>
      </c>
      <c r="M124" t="s">
        <v>1794</v>
      </c>
      <c r="N124" t="s">
        <v>1534</v>
      </c>
      <c r="O124" t="s">
        <v>23</v>
      </c>
      <c r="P124" t="s">
        <v>1535</v>
      </c>
    </row>
    <row r="125" spans="1:16" x14ac:dyDescent="0.3">
      <c r="A125" t="s">
        <v>1527</v>
      </c>
      <c r="B125" t="s">
        <v>2668</v>
      </c>
      <c r="C125" t="s">
        <v>1802</v>
      </c>
      <c r="D125" t="s">
        <v>1803</v>
      </c>
      <c r="E125" t="s">
        <v>331</v>
      </c>
      <c r="F125" t="s">
        <v>2669</v>
      </c>
      <c r="G125" t="s">
        <v>2670</v>
      </c>
      <c r="H125" t="s">
        <v>1531</v>
      </c>
      <c r="I125" t="s">
        <v>20</v>
      </c>
      <c r="J125" t="s">
        <v>17</v>
      </c>
      <c r="K125" t="s">
        <v>1559</v>
      </c>
      <c r="L125" t="s">
        <v>328</v>
      </c>
      <c r="M125" t="s">
        <v>1794</v>
      </c>
      <c r="N125" t="s">
        <v>1534</v>
      </c>
      <c r="O125" t="s">
        <v>23</v>
      </c>
      <c r="P125" t="s">
        <v>1535</v>
      </c>
    </row>
    <row r="126" spans="1:16" x14ac:dyDescent="0.3">
      <c r="A126" t="s">
        <v>1527</v>
      </c>
      <c r="B126" t="s">
        <v>2668</v>
      </c>
      <c r="C126" t="s">
        <v>1804</v>
      </c>
      <c r="D126" t="s">
        <v>1805</v>
      </c>
      <c r="E126" t="s">
        <v>332</v>
      </c>
      <c r="F126" t="s">
        <v>2671</v>
      </c>
      <c r="G126" t="s">
        <v>2672</v>
      </c>
      <c r="H126" t="s">
        <v>1531</v>
      </c>
      <c r="I126" t="s">
        <v>20</v>
      </c>
      <c r="J126" t="s">
        <v>17</v>
      </c>
      <c r="K126" t="s">
        <v>1559</v>
      </c>
      <c r="L126" t="s">
        <v>328</v>
      </c>
      <c r="M126" t="s">
        <v>1794</v>
      </c>
      <c r="N126" t="s">
        <v>1534</v>
      </c>
      <c r="O126" t="s">
        <v>23</v>
      </c>
      <c r="P126" t="s">
        <v>1535</v>
      </c>
    </row>
    <row r="127" spans="1:16" x14ac:dyDescent="0.3">
      <c r="A127" t="s">
        <v>1527</v>
      </c>
      <c r="B127" t="s">
        <v>2673</v>
      </c>
      <c r="C127" t="s">
        <v>1806</v>
      </c>
      <c r="D127" t="s">
        <v>1807</v>
      </c>
      <c r="E127" t="s">
        <v>333</v>
      </c>
      <c r="F127" t="s">
        <v>2674</v>
      </c>
      <c r="G127" t="s">
        <v>2675</v>
      </c>
      <c r="H127" t="s">
        <v>1531</v>
      </c>
      <c r="I127" t="s">
        <v>20</v>
      </c>
      <c r="J127" t="s">
        <v>17</v>
      </c>
      <c r="K127" t="s">
        <v>1559</v>
      </c>
      <c r="L127" t="s">
        <v>328</v>
      </c>
      <c r="M127" t="s">
        <v>1794</v>
      </c>
      <c r="N127" t="s">
        <v>1534</v>
      </c>
      <c r="O127" t="s">
        <v>23</v>
      </c>
      <c r="P127" t="s">
        <v>1535</v>
      </c>
    </row>
    <row r="128" spans="1:16" x14ac:dyDescent="0.3">
      <c r="A128" t="s">
        <v>1527</v>
      </c>
      <c r="B128" t="s">
        <v>1808</v>
      </c>
      <c r="C128" t="s">
        <v>1809</v>
      </c>
      <c r="D128" t="s">
        <v>1810</v>
      </c>
      <c r="E128" t="s">
        <v>334</v>
      </c>
      <c r="F128" t="s">
        <v>335</v>
      </c>
      <c r="G128" t="s">
        <v>336</v>
      </c>
      <c r="H128" t="s">
        <v>1531</v>
      </c>
      <c r="I128" t="s">
        <v>20</v>
      </c>
      <c r="J128" t="s">
        <v>17</v>
      </c>
      <c r="K128" t="s">
        <v>1559</v>
      </c>
      <c r="L128" t="s">
        <v>328</v>
      </c>
      <c r="M128" t="s">
        <v>1794</v>
      </c>
      <c r="N128" t="s">
        <v>1534</v>
      </c>
      <c r="O128" t="s">
        <v>23</v>
      </c>
      <c r="P128" t="s">
        <v>1535</v>
      </c>
    </row>
    <row r="129" spans="1:16" x14ac:dyDescent="0.3">
      <c r="A129" t="s">
        <v>1527</v>
      </c>
      <c r="B129" t="s">
        <v>2665</v>
      </c>
      <c r="C129" t="s">
        <v>1811</v>
      </c>
      <c r="D129" t="s">
        <v>1812</v>
      </c>
      <c r="E129" t="s">
        <v>337</v>
      </c>
      <c r="F129" t="s">
        <v>2676</v>
      </c>
      <c r="G129" t="s">
        <v>2677</v>
      </c>
      <c r="H129" t="s">
        <v>1531</v>
      </c>
      <c r="I129" t="s">
        <v>20</v>
      </c>
      <c r="J129" t="s">
        <v>17</v>
      </c>
      <c r="K129" t="s">
        <v>1559</v>
      </c>
      <c r="L129" t="s">
        <v>328</v>
      </c>
      <c r="M129" t="s">
        <v>1794</v>
      </c>
      <c r="N129" t="s">
        <v>1534</v>
      </c>
      <c r="O129" t="s">
        <v>23</v>
      </c>
      <c r="P129" t="s">
        <v>1535</v>
      </c>
    </row>
    <row r="130" spans="1:16" x14ac:dyDescent="0.3">
      <c r="A130" t="s">
        <v>1527</v>
      </c>
      <c r="B130" t="s">
        <v>2665</v>
      </c>
      <c r="C130" t="s">
        <v>1813</v>
      </c>
      <c r="D130" t="s">
        <v>1814</v>
      </c>
      <c r="E130" t="s">
        <v>339</v>
      </c>
      <c r="F130" t="s">
        <v>2678</v>
      </c>
      <c r="G130" t="s">
        <v>2679</v>
      </c>
      <c r="H130" t="s">
        <v>1531</v>
      </c>
      <c r="I130" t="s">
        <v>20</v>
      </c>
      <c r="J130" t="s">
        <v>17</v>
      </c>
      <c r="K130" t="s">
        <v>1559</v>
      </c>
      <c r="L130" t="s">
        <v>328</v>
      </c>
      <c r="M130" t="s">
        <v>1794</v>
      </c>
      <c r="N130" t="s">
        <v>1534</v>
      </c>
      <c r="O130" t="s">
        <v>23</v>
      </c>
      <c r="P130" t="s">
        <v>1535</v>
      </c>
    </row>
    <row r="131" spans="1:16" x14ac:dyDescent="0.3">
      <c r="A131" t="s">
        <v>1527</v>
      </c>
      <c r="B131" t="s">
        <v>1795</v>
      </c>
      <c r="C131" t="s">
        <v>1815</v>
      </c>
      <c r="D131" t="s">
        <v>1816</v>
      </c>
      <c r="E131" t="s">
        <v>340</v>
      </c>
      <c r="F131" t="s">
        <v>341</v>
      </c>
      <c r="G131" t="s">
        <v>342</v>
      </c>
      <c r="H131" t="s">
        <v>1531</v>
      </c>
      <c r="I131" t="s">
        <v>20</v>
      </c>
      <c r="J131" t="s">
        <v>18</v>
      </c>
      <c r="K131" t="s">
        <v>1559</v>
      </c>
      <c r="L131" t="s">
        <v>328</v>
      </c>
      <c r="M131" t="s">
        <v>1794</v>
      </c>
      <c r="N131" t="s">
        <v>1534</v>
      </c>
      <c r="O131" t="s">
        <v>23</v>
      </c>
      <c r="P131" t="s">
        <v>1535</v>
      </c>
    </row>
    <row r="132" spans="1:16" x14ac:dyDescent="0.3">
      <c r="A132" t="s">
        <v>1527</v>
      </c>
      <c r="B132" t="s">
        <v>2680</v>
      </c>
      <c r="C132" t="s">
        <v>1817</v>
      </c>
      <c r="D132" t="s">
        <v>1818</v>
      </c>
      <c r="E132" t="s">
        <v>343</v>
      </c>
      <c r="F132" t="s">
        <v>2681</v>
      </c>
      <c r="G132" t="s">
        <v>2682</v>
      </c>
      <c r="H132" t="s">
        <v>1531</v>
      </c>
      <c r="I132" t="s">
        <v>20</v>
      </c>
      <c r="J132" t="s">
        <v>17</v>
      </c>
      <c r="K132" t="s">
        <v>1559</v>
      </c>
      <c r="L132" t="s">
        <v>328</v>
      </c>
      <c r="M132" t="s">
        <v>1794</v>
      </c>
      <c r="N132" t="s">
        <v>1534</v>
      </c>
      <c r="O132" t="s">
        <v>23</v>
      </c>
      <c r="P132" t="s">
        <v>1535</v>
      </c>
    </row>
    <row r="133" spans="1:16" x14ac:dyDescent="0.3">
      <c r="A133" t="s">
        <v>1527</v>
      </c>
      <c r="B133" t="s">
        <v>2680</v>
      </c>
      <c r="C133" t="s">
        <v>1819</v>
      </c>
      <c r="D133" t="s">
        <v>1820</v>
      </c>
      <c r="E133" t="s">
        <v>346</v>
      </c>
      <c r="F133" t="s">
        <v>2683</v>
      </c>
      <c r="G133" t="s">
        <v>338</v>
      </c>
      <c r="H133" t="s">
        <v>1531</v>
      </c>
      <c r="I133" t="s">
        <v>20</v>
      </c>
      <c r="J133" t="s">
        <v>17</v>
      </c>
      <c r="K133" t="s">
        <v>1559</v>
      </c>
      <c r="L133" t="s">
        <v>328</v>
      </c>
      <c r="M133" t="s">
        <v>1794</v>
      </c>
      <c r="N133" t="s">
        <v>1534</v>
      </c>
      <c r="O133" t="s">
        <v>23</v>
      </c>
      <c r="P133" t="s">
        <v>1535</v>
      </c>
    </row>
    <row r="134" spans="1:16" x14ac:dyDescent="0.3">
      <c r="A134" t="s">
        <v>1527</v>
      </c>
      <c r="B134" t="s">
        <v>2684</v>
      </c>
      <c r="C134" t="s">
        <v>1821</v>
      </c>
      <c r="D134" t="s">
        <v>1822</v>
      </c>
      <c r="E134" t="s">
        <v>347</v>
      </c>
      <c r="F134" t="s">
        <v>348</v>
      </c>
      <c r="G134" t="s">
        <v>349</v>
      </c>
      <c r="H134" t="s">
        <v>1531</v>
      </c>
      <c r="I134" t="s">
        <v>20</v>
      </c>
      <c r="J134" t="s">
        <v>17</v>
      </c>
      <c r="K134" t="s">
        <v>1559</v>
      </c>
      <c r="L134" t="s">
        <v>328</v>
      </c>
      <c r="M134" t="s">
        <v>1794</v>
      </c>
      <c r="N134" t="s">
        <v>1534</v>
      </c>
      <c r="O134" t="s">
        <v>23</v>
      </c>
      <c r="P134" t="s">
        <v>1535</v>
      </c>
    </row>
    <row r="135" spans="1:16" x14ac:dyDescent="0.3">
      <c r="A135" t="s">
        <v>1527</v>
      </c>
      <c r="B135" t="s">
        <v>1795</v>
      </c>
      <c r="D135" t="s">
        <v>1823</v>
      </c>
      <c r="E135" t="s">
        <v>350</v>
      </c>
      <c r="F135" t="s">
        <v>351</v>
      </c>
      <c r="G135" t="s">
        <v>352</v>
      </c>
      <c r="H135" t="s">
        <v>1531</v>
      </c>
      <c r="I135" t="s">
        <v>16</v>
      </c>
      <c r="J135" t="s">
        <v>18</v>
      </c>
      <c r="K135" t="s">
        <v>1559</v>
      </c>
      <c r="L135" t="s">
        <v>328</v>
      </c>
      <c r="M135" t="s">
        <v>1824</v>
      </c>
      <c r="N135" t="s">
        <v>1534</v>
      </c>
      <c r="O135" t="s">
        <v>23</v>
      </c>
      <c r="P135" t="s">
        <v>1535</v>
      </c>
    </row>
    <row r="136" spans="1:16" x14ac:dyDescent="0.3">
      <c r="A136" t="s">
        <v>1527</v>
      </c>
      <c r="B136" t="s">
        <v>2680</v>
      </c>
      <c r="D136" t="s">
        <v>1825</v>
      </c>
      <c r="E136" t="s">
        <v>353</v>
      </c>
      <c r="F136" t="s">
        <v>354</v>
      </c>
      <c r="G136" t="s">
        <v>355</v>
      </c>
      <c r="H136" t="s">
        <v>1531</v>
      </c>
      <c r="I136" t="s">
        <v>16</v>
      </c>
      <c r="J136" t="s">
        <v>17</v>
      </c>
      <c r="K136" t="s">
        <v>1559</v>
      </c>
      <c r="L136" t="s">
        <v>328</v>
      </c>
      <c r="M136" t="s">
        <v>1824</v>
      </c>
      <c r="N136" t="s">
        <v>1534</v>
      </c>
      <c r="O136" t="s">
        <v>23</v>
      </c>
      <c r="P136" t="s">
        <v>1535</v>
      </c>
    </row>
    <row r="137" spans="1:16" x14ac:dyDescent="0.3">
      <c r="A137" t="s">
        <v>1527</v>
      </c>
      <c r="B137" t="s">
        <v>1795</v>
      </c>
      <c r="D137" t="s">
        <v>1826</v>
      </c>
      <c r="E137" t="s">
        <v>356</v>
      </c>
      <c r="F137" t="s">
        <v>357</v>
      </c>
      <c r="G137" t="s">
        <v>358</v>
      </c>
      <c r="H137" t="s">
        <v>1531</v>
      </c>
      <c r="I137" t="s">
        <v>16</v>
      </c>
      <c r="J137" t="s">
        <v>17</v>
      </c>
      <c r="K137" t="s">
        <v>1559</v>
      </c>
      <c r="L137" t="s">
        <v>328</v>
      </c>
      <c r="M137" t="s">
        <v>1824</v>
      </c>
      <c r="N137" t="s">
        <v>1534</v>
      </c>
      <c r="O137" t="s">
        <v>23</v>
      </c>
      <c r="P137" t="s">
        <v>1535</v>
      </c>
    </row>
    <row r="138" spans="1:16" x14ac:dyDescent="0.3">
      <c r="A138" t="s">
        <v>1527</v>
      </c>
      <c r="B138" t="s">
        <v>2680</v>
      </c>
      <c r="D138" t="s">
        <v>1827</v>
      </c>
      <c r="E138" t="s">
        <v>359</v>
      </c>
      <c r="F138" t="s">
        <v>2685</v>
      </c>
      <c r="G138" t="s">
        <v>362</v>
      </c>
      <c r="H138" t="s">
        <v>1531</v>
      </c>
      <c r="I138" t="s">
        <v>16</v>
      </c>
      <c r="J138" t="s">
        <v>17</v>
      </c>
      <c r="K138" t="s">
        <v>1559</v>
      </c>
      <c r="L138" t="s">
        <v>328</v>
      </c>
      <c r="M138" t="s">
        <v>1824</v>
      </c>
      <c r="N138" t="s">
        <v>1534</v>
      </c>
      <c r="O138" t="s">
        <v>23</v>
      </c>
      <c r="P138" t="s">
        <v>1535</v>
      </c>
    </row>
    <row r="139" spans="1:16" x14ac:dyDescent="0.3">
      <c r="A139" t="s">
        <v>1527</v>
      </c>
      <c r="B139" t="s">
        <v>1795</v>
      </c>
      <c r="D139" t="s">
        <v>1828</v>
      </c>
      <c r="E139" t="s">
        <v>360</v>
      </c>
      <c r="F139" t="s">
        <v>361</v>
      </c>
      <c r="G139" t="s">
        <v>362</v>
      </c>
      <c r="H139" t="s">
        <v>1531</v>
      </c>
      <c r="I139" t="s">
        <v>16</v>
      </c>
      <c r="J139" t="s">
        <v>18</v>
      </c>
      <c r="K139" t="s">
        <v>1559</v>
      </c>
      <c r="L139" t="s">
        <v>328</v>
      </c>
      <c r="M139" t="s">
        <v>1824</v>
      </c>
      <c r="N139" t="s">
        <v>1534</v>
      </c>
      <c r="O139" t="s">
        <v>23</v>
      </c>
      <c r="P139" t="s">
        <v>1535</v>
      </c>
    </row>
    <row r="140" spans="1:16" x14ac:dyDescent="0.3">
      <c r="A140" t="s">
        <v>1527</v>
      </c>
      <c r="B140" t="s">
        <v>2680</v>
      </c>
      <c r="D140" t="s">
        <v>1829</v>
      </c>
      <c r="E140" t="s">
        <v>363</v>
      </c>
      <c r="F140" t="s">
        <v>2686</v>
      </c>
      <c r="G140" t="s">
        <v>2687</v>
      </c>
      <c r="H140" t="s">
        <v>1531</v>
      </c>
      <c r="I140" t="s">
        <v>16</v>
      </c>
      <c r="J140" t="s">
        <v>17</v>
      </c>
      <c r="K140" t="s">
        <v>1559</v>
      </c>
      <c r="L140" t="s">
        <v>328</v>
      </c>
      <c r="M140" t="s">
        <v>1824</v>
      </c>
      <c r="N140" t="s">
        <v>1534</v>
      </c>
      <c r="O140" t="s">
        <v>23</v>
      </c>
      <c r="P140" t="s">
        <v>1535</v>
      </c>
    </row>
    <row r="141" spans="1:16" x14ac:dyDescent="0.3">
      <c r="A141" t="s">
        <v>1527</v>
      </c>
      <c r="B141" t="s">
        <v>2680</v>
      </c>
      <c r="D141" t="s">
        <v>1830</v>
      </c>
      <c r="E141" t="s">
        <v>364</v>
      </c>
      <c r="F141" t="s">
        <v>2688</v>
      </c>
      <c r="G141" t="s">
        <v>2689</v>
      </c>
      <c r="H141" t="s">
        <v>1531</v>
      </c>
      <c r="I141" t="s">
        <v>16</v>
      </c>
      <c r="J141" t="s">
        <v>17</v>
      </c>
      <c r="K141" t="s">
        <v>1559</v>
      </c>
      <c r="L141" t="s">
        <v>328</v>
      </c>
      <c r="M141" t="s">
        <v>1824</v>
      </c>
      <c r="N141" t="s">
        <v>1567</v>
      </c>
      <c r="O141" t="s">
        <v>23</v>
      </c>
      <c r="P141" t="s">
        <v>1535</v>
      </c>
    </row>
    <row r="142" spans="1:16" x14ac:dyDescent="0.3">
      <c r="A142" t="s">
        <v>1527</v>
      </c>
      <c r="B142" t="s">
        <v>1808</v>
      </c>
      <c r="D142" t="s">
        <v>1831</v>
      </c>
      <c r="E142" t="s">
        <v>365</v>
      </c>
      <c r="F142" t="s">
        <v>344</v>
      </c>
      <c r="G142" t="s">
        <v>345</v>
      </c>
      <c r="H142" t="s">
        <v>1531</v>
      </c>
      <c r="I142" t="s">
        <v>16</v>
      </c>
      <c r="J142" t="s">
        <v>17</v>
      </c>
      <c r="K142" t="s">
        <v>1559</v>
      </c>
      <c r="L142" t="s">
        <v>328</v>
      </c>
      <c r="M142" t="s">
        <v>1824</v>
      </c>
      <c r="N142" t="s">
        <v>1534</v>
      </c>
      <c r="O142" t="s">
        <v>23</v>
      </c>
      <c r="P142" t="s">
        <v>1535</v>
      </c>
    </row>
    <row r="143" spans="1:16" x14ac:dyDescent="0.3">
      <c r="A143" t="s">
        <v>1527</v>
      </c>
      <c r="B143" s="289">
        <v>44092</v>
      </c>
      <c r="D143" t="s">
        <v>1832</v>
      </c>
      <c r="E143" t="s">
        <v>366</v>
      </c>
      <c r="F143" t="s">
        <v>367</v>
      </c>
      <c r="G143" t="s">
        <v>368</v>
      </c>
      <c r="H143" t="s">
        <v>1531</v>
      </c>
      <c r="I143" t="s">
        <v>16</v>
      </c>
      <c r="J143" t="s">
        <v>18</v>
      </c>
      <c r="K143" t="s">
        <v>1559</v>
      </c>
      <c r="L143" t="s">
        <v>328</v>
      </c>
      <c r="M143" t="s">
        <v>1824</v>
      </c>
      <c r="N143" t="s">
        <v>1534</v>
      </c>
      <c r="O143" t="s">
        <v>23</v>
      </c>
      <c r="P143" t="s">
        <v>1535</v>
      </c>
    </row>
    <row r="144" spans="1:16" x14ac:dyDescent="0.3">
      <c r="A144" t="s">
        <v>1527</v>
      </c>
      <c r="B144" t="s">
        <v>1808</v>
      </c>
      <c r="D144" t="s">
        <v>1833</v>
      </c>
      <c r="E144" t="s">
        <v>369</v>
      </c>
      <c r="F144" t="s">
        <v>341</v>
      </c>
      <c r="G144" t="s">
        <v>342</v>
      </c>
      <c r="H144" t="s">
        <v>1531</v>
      </c>
      <c r="I144" t="s">
        <v>16</v>
      </c>
      <c r="J144" t="s">
        <v>17</v>
      </c>
      <c r="K144" t="s">
        <v>1559</v>
      </c>
      <c r="L144" t="s">
        <v>328</v>
      </c>
      <c r="M144" t="s">
        <v>1824</v>
      </c>
      <c r="N144" t="s">
        <v>1534</v>
      </c>
      <c r="O144" t="s">
        <v>23</v>
      </c>
      <c r="P144" t="s">
        <v>1535</v>
      </c>
    </row>
    <row r="145" spans="1:16" x14ac:dyDescent="0.3">
      <c r="A145" t="s">
        <v>1527</v>
      </c>
      <c r="B145" t="s">
        <v>1776</v>
      </c>
      <c r="D145" t="s">
        <v>1834</v>
      </c>
      <c r="E145" t="s">
        <v>370</v>
      </c>
      <c r="F145" t="s">
        <v>371</v>
      </c>
      <c r="G145" t="s">
        <v>372</v>
      </c>
      <c r="H145" t="s">
        <v>1531</v>
      </c>
      <c r="I145" t="s">
        <v>16</v>
      </c>
      <c r="J145" t="s">
        <v>18</v>
      </c>
      <c r="K145" t="s">
        <v>1632</v>
      </c>
      <c r="L145" t="s">
        <v>145</v>
      </c>
      <c r="M145" t="s">
        <v>1835</v>
      </c>
      <c r="N145" t="s">
        <v>1567</v>
      </c>
      <c r="P145" t="s">
        <v>1535</v>
      </c>
    </row>
    <row r="146" spans="1:16" x14ac:dyDescent="0.3">
      <c r="A146" t="s">
        <v>1527</v>
      </c>
      <c r="B146" t="s">
        <v>2664</v>
      </c>
      <c r="C146" t="s">
        <v>1837</v>
      </c>
      <c r="D146" t="s">
        <v>1838</v>
      </c>
      <c r="E146" t="s">
        <v>373</v>
      </c>
      <c r="F146" t="s">
        <v>374</v>
      </c>
      <c r="G146" t="s">
        <v>375</v>
      </c>
      <c r="H146" t="s">
        <v>1564</v>
      </c>
      <c r="I146" t="s">
        <v>16</v>
      </c>
      <c r="J146" t="s">
        <v>17</v>
      </c>
      <c r="K146" t="s">
        <v>1632</v>
      </c>
      <c r="L146" t="s">
        <v>145</v>
      </c>
      <c r="M146" t="s">
        <v>1839</v>
      </c>
      <c r="N146" t="s">
        <v>1567</v>
      </c>
      <c r="P146" t="s">
        <v>1535</v>
      </c>
    </row>
    <row r="147" spans="1:16" x14ac:dyDescent="0.3">
      <c r="A147" t="s">
        <v>1527</v>
      </c>
      <c r="B147" t="s">
        <v>1836</v>
      </c>
      <c r="C147" t="s">
        <v>1840</v>
      </c>
      <c r="D147" t="s">
        <v>1841</v>
      </c>
      <c r="E147" t="s">
        <v>376</v>
      </c>
      <c r="F147" t="s">
        <v>377</v>
      </c>
      <c r="G147" t="s">
        <v>378</v>
      </c>
      <c r="H147" t="s">
        <v>1564</v>
      </c>
      <c r="I147" t="s">
        <v>16</v>
      </c>
      <c r="J147" t="s">
        <v>18</v>
      </c>
      <c r="K147" t="s">
        <v>1632</v>
      </c>
      <c r="L147" t="s">
        <v>145</v>
      </c>
      <c r="M147" t="s">
        <v>1839</v>
      </c>
      <c r="N147" t="s">
        <v>1567</v>
      </c>
      <c r="P147" t="s">
        <v>1535</v>
      </c>
    </row>
    <row r="148" spans="1:16" x14ac:dyDescent="0.3">
      <c r="A148" t="s">
        <v>1527</v>
      </c>
      <c r="D148" t="s">
        <v>2690</v>
      </c>
      <c r="E148" t="s">
        <v>2691</v>
      </c>
      <c r="F148" t="s">
        <v>2692</v>
      </c>
      <c r="G148" t="s">
        <v>2693</v>
      </c>
      <c r="H148" t="s">
        <v>1531</v>
      </c>
      <c r="I148" t="s">
        <v>16</v>
      </c>
      <c r="J148" t="s">
        <v>18</v>
      </c>
      <c r="K148" t="s">
        <v>1532</v>
      </c>
      <c r="L148" t="s">
        <v>399</v>
      </c>
      <c r="M148" t="s">
        <v>1869</v>
      </c>
      <c r="N148" t="s">
        <v>1534</v>
      </c>
      <c r="O148" t="s">
        <v>2649</v>
      </c>
      <c r="P148" t="s">
        <v>1535</v>
      </c>
    </row>
    <row r="149" spans="1:16" x14ac:dyDescent="0.3">
      <c r="A149" t="s">
        <v>1527</v>
      </c>
      <c r="B149" t="s">
        <v>1651</v>
      </c>
      <c r="C149" t="s">
        <v>1842</v>
      </c>
      <c r="D149" t="s">
        <v>1843</v>
      </c>
      <c r="E149" t="s">
        <v>379</v>
      </c>
      <c r="F149" t="s">
        <v>380</v>
      </c>
      <c r="G149" t="s">
        <v>381</v>
      </c>
      <c r="H149" t="s">
        <v>1637</v>
      </c>
      <c r="I149" t="s">
        <v>20</v>
      </c>
      <c r="J149" t="s">
        <v>18</v>
      </c>
      <c r="K149" t="s">
        <v>1569</v>
      </c>
      <c r="L149" t="s">
        <v>382</v>
      </c>
      <c r="M149" t="s">
        <v>1844</v>
      </c>
      <c r="N149" t="s">
        <v>1567</v>
      </c>
      <c r="P149" t="s">
        <v>1535</v>
      </c>
    </row>
    <row r="150" spans="1:16" x14ac:dyDescent="0.3">
      <c r="A150" t="s">
        <v>1527</v>
      </c>
      <c r="B150" s="289">
        <v>44728</v>
      </c>
      <c r="D150" t="s">
        <v>1845</v>
      </c>
      <c r="E150" t="s">
        <v>383</v>
      </c>
      <c r="F150" t="s">
        <v>1846</v>
      </c>
      <c r="G150" t="s">
        <v>1847</v>
      </c>
      <c r="H150" t="s">
        <v>1531</v>
      </c>
      <c r="I150" t="s">
        <v>16</v>
      </c>
      <c r="J150" t="s">
        <v>18</v>
      </c>
      <c r="K150" t="s">
        <v>1569</v>
      </c>
      <c r="L150" t="s">
        <v>72</v>
      </c>
      <c r="M150" t="s">
        <v>1570</v>
      </c>
      <c r="N150" t="s">
        <v>1534</v>
      </c>
      <c r="O150" t="s">
        <v>1571</v>
      </c>
      <c r="P150" t="s">
        <v>1535</v>
      </c>
    </row>
    <row r="151" spans="1:16" x14ac:dyDescent="0.3">
      <c r="A151" t="s">
        <v>1527</v>
      </c>
      <c r="B151" t="s">
        <v>1848</v>
      </c>
      <c r="C151" t="s">
        <v>1849</v>
      </c>
      <c r="D151" t="s">
        <v>1850</v>
      </c>
      <c r="E151" t="s">
        <v>384</v>
      </c>
      <c r="F151" t="s">
        <v>385</v>
      </c>
      <c r="G151" t="s">
        <v>386</v>
      </c>
      <c r="H151" t="s">
        <v>1564</v>
      </c>
      <c r="I151" t="s">
        <v>20</v>
      </c>
      <c r="J151" t="s">
        <v>17</v>
      </c>
      <c r="K151" t="s">
        <v>1569</v>
      </c>
      <c r="L151" t="s">
        <v>39</v>
      </c>
      <c r="M151" t="s">
        <v>1851</v>
      </c>
      <c r="N151" t="s">
        <v>1567</v>
      </c>
      <c r="O151" t="s">
        <v>19</v>
      </c>
      <c r="P151" t="s">
        <v>1535</v>
      </c>
    </row>
    <row r="152" spans="1:16" x14ac:dyDescent="0.3">
      <c r="A152" t="s">
        <v>1527</v>
      </c>
      <c r="B152" t="s">
        <v>1852</v>
      </c>
      <c r="C152" t="s">
        <v>1853</v>
      </c>
      <c r="D152" t="s">
        <v>1854</v>
      </c>
      <c r="E152" t="s">
        <v>387</v>
      </c>
      <c r="F152" t="s">
        <v>388</v>
      </c>
      <c r="G152" t="s">
        <v>389</v>
      </c>
      <c r="H152" t="s">
        <v>1564</v>
      </c>
      <c r="I152" t="s">
        <v>20</v>
      </c>
      <c r="J152" t="s">
        <v>17</v>
      </c>
      <c r="K152" t="s">
        <v>1569</v>
      </c>
      <c r="L152" t="s">
        <v>39</v>
      </c>
      <c r="M152" t="s">
        <v>1851</v>
      </c>
      <c r="N152" t="s">
        <v>1567</v>
      </c>
      <c r="O152" t="s">
        <v>19</v>
      </c>
      <c r="P152" t="s">
        <v>1535</v>
      </c>
    </row>
    <row r="153" spans="1:16" x14ac:dyDescent="0.3">
      <c r="A153" t="s">
        <v>1527</v>
      </c>
      <c r="B153" t="s">
        <v>1848</v>
      </c>
      <c r="C153" t="s">
        <v>1855</v>
      </c>
      <c r="D153" t="s">
        <v>1856</v>
      </c>
      <c r="E153" t="s">
        <v>390</v>
      </c>
      <c r="F153" t="s">
        <v>391</v>
      </c>
      <c r="G153" t="s">
        <v>392</v>
      </c>
      <c r="H153" t="s">
        <v>1564</v>
      </c>
      <c r="I153" t="s">
        <v>20</v>
      </c>
      <c r="J153" t="s">
        <v>17</v>
      </c>
      <c r="K153" t="s">
        <v>1569</v>
      </c>
      <c r="L153" t="s">
        <v>39</v>
      </c>
      <c r="M153" t="s">
        <v>1851</v>
      </c>
      <c r="N153" t="s">
        <v>1567</v>
      </c>
      <c r="O153" t="s">
        <v>19</v>
      </c>
      <c r="P153" t="s">
        <v>1535</v>
      </c>
    </row>
    <row r="154" spans="1:16" x14ac:dyDescent="0.3">
      <c r="A154" t="s">
        <v>1527</v>
      </c>
      <c r="B154" t="s">
        <v>2641</v>
      </c>
      <c r="D154" t="s">
        <v>1857</v>
      </c>
      <c r="E154" t="s">
        <v>393</v>
      </c>
      <c r="F154" t="s">
        <v>1858</v>
      </c>
      <c r="G154" t="s">
        <v>1859</v>
      </c>
      <c r="H154" t="s">
        <v>1531</v>
      </c>
      <c r="I154" t="s">
        <v>16</v>
      </c>
      <c r="J154" t="s">
        <v>17</v>
      </c>
      <c r="K154" t="s">
        <v>1569</v>
      </c>
      <c r="L154" t="s">
        <v>72</v>
      </c>
      <c r="M154" t="s">
        <v>1570</v>
      </c>
      <c r="N154" t="s">
        <v>1534</v>
      </c>
      <c r="O154" t="s">
        <v>848</v>
      </c>
      <c r="P154" t="s">
        <v>1535</v>
      </c>
    </row>
    <row r="155" spans="1:16" x14ac:dyDescent="0.3">
      <c r="A155" t="s">
        <v>1527</v>
      </c>
      <c r="B155" t="s">
        <v>1860</v>
      </c>
      <c r="D155" t="s">
        <v>1861</v>
      </c>
      <c r="E155" t="s">
        <v>394</v>
      </c>
      <c r="F155" t="s">
        <v>1862</v>
      </c>
      <c r="G155" t="s">
        <v>1863</v>
      </c>
      <c r="H155" t="s">
        <v>1531</v>
      </c>
      <c r="I155" t="s">
        <v>16</v>
      </c>
      <c r="J155" t="s">
        <v>17</v>
      </c>
      <c r="K155" t="s">
        <v>1569</v>
      </c>
      <c r="L155" t="s">
        <v>72</v>
      </c>
      <c r="M155" t="s">
        <v>1570</v>
      </c>
      <c r="N155" t="s">
        <v>1534</v>
      </c>
      <c r="O155" t="s">
        <v>1571</v>
      </c>
      <c r="P155" t="s">
        <v>1535</v>
      </c>
    </row>
    <row r="156" spans="1:16" x14ac:dyDescent="0.3">
      <c r="A156" t="s">
        <v>1527</v>
      </c>
      <c r="B156" t="s">
        <v>2694</v>
      </c>
      <c r="D156" t="s">
        <v>1864</v>
      </c>
      <c r="E156" t="s">
        <v>395</v>
      </c>
      <c r="F156" t="s">
        <v>1865</v>
      </c>
      <c r="G156" t="s">
        <v>1866</v>
      </c>
      <c r="H156" t="s">
        <v>1531</v>
      </c>
      <c r="I156" t="s">
        <v>16</v>
      </c>
      <c r="J156" t="s">
        <v>17</v>
      </c>
      <c r="K156" t="s">
        <v>1569</v>
      </c>
      <c r="L156" t="s">
        <v>72</v>
      </c>
      <c r="M156" t="s">
        <v>1570</v>
      </c>
      <c r="N156" t="s">
        <v>1534</v>
      </c>
      <c r="O156" t="s">
        <v>1571</v>
      </c>
      <c r="P156" t="s">
        <v>1535</v>
      </c>
    </row>
    <row r="157" spans="1:16" x14ac:dyDescent="0.3">
      <c r="A157" t="s">
        <v>1527</v>
      </c>
      <c r="B157" t="s">
        <v>1757</v>
      </c>
      <c r="C157" t="s">
        <v>1867</v>
      </c>
      <c r="D157" t="s">
        <v>1868</v>
      </c>
      <c r="E157" t="s">
        <v>396</v>
      </c>
      <c r="F157" t="s">
        <v>397</v>
      </c>
      <c r="G157" t="s">
        <v>398</v>
      </c>
      <c r="H157" t="s">
        <v>1531</v>
      </c>
      <c r="I157" t="s">
        <v>20</v>
      </c>
      <c r="J157" t="s">
        <v>17</v>
      </c>
      <c r="K157" t="s">
        <v>1532</v>
      </c>
      <c r="L157" t="s">
        <v>399</v>
      </c>
      <c r="M157" t="s">
        <v>1869</v>
      </c>
      <c r="N157" t="s">
        <v>1567</v>
      </c>
      <c r="P157" t="s">
        <v>1535</v>
      </c>
    </row>
    <row r="158" spans="1:16" x14ac:dyDescent="0.3">
      <c r="A158" t="s">
        <v>1527</v>
      </c>
      <c r="C158" t="s">
        <v>2695</v>
      </c>
      <c r="D158" t="s">
        <v>2696</v>
      </c>
      <c r="E158" t="s">
        <v>2697</v>
      </c>
      <c r="F158" t="s">
        <v>2698</v>
      </c>
      <c r="G158" t="s">
        <v>2699</v>
      </c>
      <c r="H158" t="s">
        <v>1531</v>
      </c>
      <c r="I158" t="s">
        <v>20</v>
      </c>
      <c r="J158" t="s">
        <v>18</v>
      </c>
      <c r="K158" t="s">
        <v>1532</v>
      </c>
      <c r="L158" t="s">
        <v>399</v>
      </c>
      <c r="M158" t="s">
        <v>1869</v>
      </c>
      <c r="N158" t="s">
        <v>1567</v>
      </c>
      <c r="P158" t="s">
        <v>1535</v>
      </c>
    </row>
    <row r="159" spans="1:16" x14ac:dyDescent="0.3">
      <c r="A159" t="s">
        <v>1527</v>
      </c>
      <c r="D159" t="s">
        <v>2700</v>
      </c>
      <c r="E159" t="s">
        <v>2701</v>
      </c>
      <c r="F159" t="s">
        <v>2702</v>
      </c>
      <c r="G159" t="s">
        <v>2703</v>
      </c>
      <c r="H159" t="s">
        <v>1531</v>
      </c>
      <c r="I159" t="s">
        <v>16</v>
      </c>
      <c r="J159" t="s">
        <v>18</v>
      </c>
      <c r="K159" t="s">
        <v>1532</v>
      </c>
      <c r="L159" t="s">
        <v>399</v>
      </c>
      <c r="M159" t="s">
        <v>1869</v>
      </c>
      <c r="N159" t="s">
        <v>1534</v>
      </c>
      <c r="O159" t="s">
        <v>2704</v>
      </c>
      <c r="P159" t="s">
        <v>1535</v>
      </c>
    </row>
    <row r="160" spans="1:16" x14ac:dyDescent="0.3">
      <c r="A160" t="s">
        <v>1527</v>
      </c>
      <c r="B160" t="s">
        <v>1625</v>
      </c>
      <c r="C160" t="s">
        <v>1870</v>
      </c>
      <c r="D160" t="s">
        <v>1871</v>
      </c>
      <c r="E160" t="s">
        <v>400</v>
      </c>
      <c r="F160" t="s">
        <v>401</v>
      </c>
      <c r="G160" t="s">
        <v>402</v>
      </c>
      <c r="H160" t="s">
        <v>1531</v>
      </c>
      <c r="I160" t="s">
        <v>20</v>
      </c>
      <c r="J160" t="s">
        <v>18</v>
      </c>
      <c r="K160" t="s">
        <v>1872</v>
      </c>
      <c r="L160" t="s">
        <v>403</v>
      </c>
      <c r="M160" t="s">
        <v>1873</v>
      </c>
      <c r="N160" t="s">
        <v>1534</v>
      </c>
      <c r="O160" t="s">
        <v>24</v>
      </c>
      <c r="P160" t="s">
        <v>1535</v>
      </c>
    </row>
    <row r="161" spans="1:16" x14ac:dyDescent="0.3">
      <c r="A161" t="s">
        <v>1527</v>
      </c>
      <c r="B161" t="s">
        <v>1625</v>
      </c>
      <c r="C161" t="s">
        <v>1874</v>
      </c>
      <c r="D161" t="s">
        <v>1875</v>
      </c>
      <c r="E161" t="s">
        <v>404</v>
      </c>
      <c r="F161" t="s">
        <v>405</v>
      </c>
      <c r="G161" t="s">
        <v>406</v>
      </c>
      <c r="H161" t="s">
        <v>1531</v>
      </c>
      <c r="I161" t="s">
        <v>20</v>
      </c>
      <c r="J161" t="s">
        <v>18</v>
      </c>
      <c r="K161" t="s">
        <v>1872</v>
      </c>
      <c r="L161" t="s">
        <v>403</v>
      </c>
      <c r="M161" t="s">
        <v>1873</v>
      </c>
      <c r="N161" t="s">
        <v>1534</v>
      </c>
      <c r="O161" t="s">
        <v>24</v>
      </c>
      <c r="P161" t="s">
        <v>1535</v>
      </c>
    </row>
    <row r="162" spans="1:16" x14ac:dyDescent="0.3">
      <c r="A162" t="s">
        <v>1527</v>
      </c>
      <c r="B162" t="s">
        <v>1625</v>
      </c>
      <c r="C162" t="s">
        <v>1876</v>
      </c>
      <c r="D162" t="s">
        <v>1877</v>
      </c>
      <c r="E162" t="s">
        <v>407</v>
      </c>
      <c r="F162" t="s">
        <v>408</v>
      </c>
      <c r="G162" t="s">
        <v>409</v>
      </c>
      <c r="H162" t="s">
        <v>1531</v>
      </c>
      <c r="I162" t="s">
        <v>20</v>
      </c>
      <c r="J162" t="s">
        <v>18</v>
      </c>
      <c r="K162" t="s">
        <v>1872</v>
      </c>
      <c r="L162" t="s">
        <v>403</v>
      </c>
      <c r="M162" t="s">
        <v>1873</v>
      </c>
      <c r="N162" t="s">
        <v>1534</v>
      </c>
      <c r="O162" t="s">
        <v>24</v>
      </c>
      <c r="P162" t="s">
        <v>1535</v>
      </c>
    </row>
    <row r="163" spans="1:16" x14ac:dyDescent="0.3">
      <c r="A163" t="s">
        <v>1527</v>
      </c>
      <c r="B163" t="s">
        <v>1625</v>
      </c>
      <c r="C163" t="s">
        <v>1878</v>
      </c>
      <c r="D163" t="s">
        <v>1879</v>
      </c>
      <c r="E163" t="s">
        <v>410</v>
      </c>
      <c r="F163" t="s">
        <v>411</v>
      </c>
      <c r="G163" t="s">
        <v>412</v>
      </c>
      <c r="H163" t="s">
        <v>1531</v>
      </c>
      <c r="I163" t="s">
        <v>20</v>
      </c>
      <c r="J163" t="s">
        <v>18</v>
      </c>
      <c r="K163" t="s">
        <v>1872</v>
      </c>
      <c r="L163" t="s">
        <v>403</v>
      </c>
      <c r="M163" t="s">
        <v>1873</v>
      </c>
      <c r="N163" t="s">
        <v>1534</v>
      </c>
      <c r="O163" t="s">
        <v>24</v>
      </c>
      <c r="P163" t="s">
        <v>1535</v>
      </c>
    </row>
    <row r="164" spans="1:16" x14ac:dyDescent="0.3">
      <c r="A164" t="s">
        <v>1527</v>
      </c>
      <c r="B164" t="s">
        <v>1625</v>
      </c>
      <c r="C164" t="s">
        <v>1880</v>
      </c>
      <c r="D164" t="s">
        <v>1881</v>
      </c>
      <c r="E164" t="s">
        <v>413</v>
      </c>
      <c r="F164" t="s">
        <v>414</v>
      </c>
      <c r="G164" t="s">
        <v>415</v>
      </c>
      <c r="H164" t="s">
        <v>1531</v>
      </c>
      <c r="I164" t="s">
        <v>20</v>
      </c>
      <c r="J164" t="s">
        <v>18</v>
      </c>
      <c r="K164" t="s">
        <v>1872</v>
      </c>
      <c r="L164" t="s">
        <v>403</v>
      </c>
      <c r="M164" t="s">
        <v>1873</v>
      </c>
      <c r="N164" t="s">
        <v>1534</v>
      </c>
      <c r="O164" t="s">
        <v>24</v>
      </c>
      <c r="P164" t="s">
        <v>1535</v>
      </c>
    </row>
    <row r="165" spans="1:16" x14ac:dyDescent="0.3">
      <c r="A165" t="s">
        <v>1527</v>
      </c>
      <c r="B165" t="s">
        <v>1625</v>
      </c>
      <c r="C165" t="s">
        <v>1882</v>
      </c>
      <c r="D165" t="s">
        <v>1883</v>
      </c>
      <c r="E165" t="s">
        <v>416</v>
      </c>
      <c r="F165" t="s">
        <v>417</v>
      </c>
      <c r="G165" t="s">
        <v>418</v>
      </c>
      <c r="H165" t="s">
        <v>1531</v>
      </c>
      <c r="I165" t="s">
        <v>20</v>
      </c>
      <c r="J165" t="s">
        <v>18</v>
      </c>
      <c r="K165" t="s">
        <v>1872</v>
      </c>
      <c r="L165" t="s">
        <v>403</v>
      </c>
      <c r="M165" t="s">
        <v>1873</v>
      </c>
      <c r="N165" t="s">
        <v>1534</v>
      </c>
      <c r="O165" t="s">
        <v>24</v>
      </c>
      <c r="P165" t="s">
        <v>1535</v>
      </c>
    </row>
    <row r="166" spans="1:16" x14ac:dyDescent="0.3">
      <c r="A166" t="s">
        <v>1527</v>
      </c>
      <c r="B166" t="s">
        <v>1582</v>
      </c>
      <c r="D166" t="s">
        <v>1884</v>
      </c>
      <c r="E166" t="s">
        <v>419</v>
      </c>
      <c r="F166" t="s">
        <v>420</v>
      </c>
      <c r="G166" t="s">
        <v>421</v>
      </c>
      <c r="H166" t="s">
        <v>1531</v>
      </c>
      <c r="I166" t="s">
        <v>16</v>
      </c>
      <c r="J166" t="s">
        <v>17</v>
      </c>
      <c r="K166" t="s">
        <v>1559</v>
      </c>
      <c r="L166" t="s">
        <v>403</v>
      </c>
      <c r="M166" t="s">
        <v>1885</v>
      </c>
      <c r="N166" t="s">
        <v>1534</v>
      </c>
      <c r="O166" t="s">
        <v>74</v>
      </c>
      <c r="P166" t="s">
        <v>1535</v>
      </c>
    </row>
    <row r="167" spans="1:16" x14ac:dyDescent="0.3">
      <c r="A167" t="s">
        <v>1527</v>
      </c>
      <c r="B167" t="s">
        <v>1625</v>
      </c>
      <c r="D167" t="s">
        <v>1886</v>
      </c>
      <c r="E167" t="s">
        <v>422</v>
      </c>
      <c r="F167" t="s">
        <v>423</v>
      </c>
      <c r="G167" t="s">
        <v>424</v>
      </c>
      <c r="H167" t="s">
        <v>1531</v>
      </c>
      <c r="I167" t="s">
        <v>16</v>
      </c>
      <c r="J167" t="s">
        <v>17</v>
      </c>
      <c r="K167" t="s">
        <v>1559</v>
      </c>
      <c r="L167" t="s">
        <v>403</v>
      </c>
      <c r="M167" t="s">
        <v>1885</v>
      </c>
      <c r="N167" t="s">
        <v>1534</v>
      </c>
      <c r="O167" t="s">
        <v>74</v>
      </c>
      <c r="P167" t="s">
        <v>1535</v>
      </c>
    </row>
    <row r="168" spans="1:16" x14ac:dyDescent="0.3">
      <c r="A168" t="s">
        <v>1527</v>
      </c>
      <c r="B168" t="s">
        <v>1582</v>
      </c>
      <c r="D168" t="s">
        <v>1887</v>
      </c>
      <c r="E168" t="s">
        <v>425</v>
      </c>
      <c r="F168" t="s">
        <v>405</v>
      </c>
      <c r="G168" t="s">
        <v>426</v>
      </c>
      <c r="H168" t="s">
        <v>1531</v>
      </c>
      <c r="I168" t="s">
        <v>16</v>
      </c>
      <c r="J168" t="s">
        <v>17</v>
      </c>
      <c r="K168" t="s">
        <v>1559</v>
      </c>
      <c r="L168" t="s">
        <v>403</v>
      </c>
      <c r="M168" t="s">
        <v>1885</v>
      </c>
      <c r="N168" t="s">
        <v>1534</v>
      </c>
      <c r="O168" t="s">
        <v>74</v>
      </c>
      <c r="P168" t="s">
        <v>1535</v>
      </c>
    </row>
    <row r="169" spans="1:16" x14ac:dyDescent="0.3">
      <c r="A169" t="s">
        <v>1527</v>
      </c>
      <c r="B169" t="s">
        <v>1625</v>
      </c>
      <c r="D169" t="s">
        <v>1888</v>
      </c>
      <c r="E169" t="s">
        <v>427</v>
      </c>
      <c r="F169" t="s">
        <v>428</v>
      </c>
      <c r="G169" t="s">
        <v>429</v>
      </c>
      <c r="H169" t="s">
        <v>1531</v>
      </c>
      <c r="I169" t="s">
        <v>16</v>
      </c>
      <c r="J169" t="s">
        <v>17</v>
      </c>
      <c r="K169" t="s">
        <v>1559</v>
      </c>
      <c r="L169" t="s">
        <v>403</v>
      </c>
      <c r="M169" t="s">
        <v>1885</v>
      </c>
      <c r="N169" t="s">
        <v>1534</v>
      </c>
      <c r="O169" t="s">
        <v>430</v>
      </c>
      <c r="P169" t="s">
        <v>1535</v>
      </c>
    </row>
    <row r="170" spans="1:16" x14ac:dyDescent="0.3">
      <c r="A170" t="s">
        <v>1527</v>
      </c>
      <c r="B170" t="s">
        <v>1582</v>
      </c>
      <c r="D170" t="s">
        <v>1889</v>
      </c>
      <c r="E170" t="s">
        <v>431</v>
      </c>
      <c r="F170" t="s">
        <v>432</v>
      </c>
      <c r="G170" t="s">
        <v>433</v>
      </c>
      <c r="H170" t="s">
        <v>1531</v>
      </c>
      <c r="I170" t="s">
        <v>16</v>
      </c>
      <c r="J170" t="s">
        <v>17</v>
      </c>
      <c r="K170" t="s">
        <v>1559</v>
      </c>
      <c r="L170" t="s">
        <v>403</v>
      </c>
      <c r="M170" t="s">
        <v>1885</v>
      </c>
      <c r="N170" t="s">
        <v>1534</v>
      </c>
      <c r="O170" t="s">
        <v>74</v>
      </c>
      <c r="P170" t="s">
        <v>1535</v>
      </c>
    </row>
    <row r="171" spans="1:16" x14ac:dyDescent="0.3">
      <c r="A171" t="s">
        <v>1527</v>
      </c>
      <c r="B171" t="s">
        <v>1625</v>
      </c>
      <c r="D171" t="s">
        <v>1890</v>
      </c>
      <c r="E171" t="s">
        <v>434</v>
      </c>
      <c r="F171" t="s">
        <v>435</v>
      </c>
      <c r="G171" t="s">
        <v>436</v>
      </c>
      <c r="H171" t="s">
        <v>1531</v>
      </c>
      <c r="I171" t="s">
        <v>16</v>
      </c>
      <c r="J171" t="s">
        <v>18</v>
      </c>
      <c r="K171" t="s">
        <v>1559</v>
      </c>
      <c r="L171" t="s">
        <v>403</v>
      </c>
      <c r="M171" t="s">
        <v>1885</v>
      </c>
      <c r="N171" t="s">
        <v>1534</v>
      </c>
      <c r="O171" t="s">
        <v>74</v>
      </c>
      <c r="P171" t="s">
        <v>1535</v>
      </c>
    </row>
    <row r="172" spans="1:16" x14ac:dyDescent="0.3">
      <c r="A172" t="s">
        <v>1527</v>
      </c>
      <c r="B172" t="s">
        <v>1891</v>
      </c>
      <c r="C172" t="s">
        <v>1892</v>
      </c>
      <c r="D172" t="s">
        <v>1893</v>
      </c>
      <c r="E172" t="s">
        <v>437</v>
      </c>
      <c r="F172" t="s">
        <v>438</v>
      </c>
      <c r="G172" t="s">
        <v>439</v>
      </c>
      <c r="H172" t="s">
        <v>1531</v>
      </c>
      <c r="I172" t="s">
        <v>20</v>
      </c>
      <c r="J172" t="s">
        <v>17</v>
      </c>
      <c r="K172" t="s">
        <v>1532</v>
      </c>
      <c r="L172" t="s">
        <v>440</v>
      </c>
      <c r="M172" t="s">
        <v>1894</v>
      </c>
      <c r="N172" t="s">
        <v>1534</v>
      </c>
      <c r="O172" t="s">
        <v>19</v>
      </c>
      <c r="P172" t="s">
        <v>1535</v>
      </c>
    </row>
    <row r="173" spans="1:16" x14ac:dyDescent="0.3">
      <c r="A173" t="s">
        <v>1527</v>
      </c>
      <c r="B173" t="s">
        <v>1895</v>
      </c>
      <c r="C173" t="s">
        <v>1896</v>
      </c>
      <c r="D173" t="s">
        <v>1897</v>
      </c>
      <c r="E173" t="s">
        <v>441</v>
      </c>
      <c r="F173" t="s">
        <v>442</v>
      </c>
      <c r="G173" t="s">
        <v>439</v>
      </c>
      <c r="H173" t="s">
        <v>1531</v>
      </c>
      <c r="I173" t="s">
        <v>20</v>
      </c>
      <c r="J173" t="s">
        <v>17</v>
      </c>
      <c r="K173" t="s">
        <v>1532</v>
      </c>
      <c r="L173" t="s">
        <v>440</v>
      </c>
      <c r="M173" t="s">
        <v>1894</v>
      </c>
      <c r="N173" t="s">
        <v>1534</v>
      </c>
      <c r="O173" t="s">
        <v>19</v>
      </c>
      <c r="P173" t="s">
        <v>1535</v>
      </c>
    </row>
    <row r="174" spans="1:16" x14ac:dyDescent="0.3">
      <c r="A174" t="s">
        <v>1527</v>
      </c>
      <c r="B174" t="s">
        <v>1898</v>
      </c>
      <c r="C174" t="s">
        <v>1899</v>
      </c>
      <c r="D174" t="s">
        <v>1900</v>
      </c>
      <c r="E174" t="s">
        <v>443</v>
      </c>
      <c r="F174" t="s">
        <v>444</v>
      </c>
      <c r="G174" t="s">
        <v>445</v>
      </c>
      <c r="H174" t="s">
        <v>1531</v>
      </c>
      <c r="I174" t="s">
        <v>20</v>
      </c>
      <c r="J174" t="s">
        <v>17</v>
      </c>
      <c r="K174" t="s">
        <v>1532</v>
      </c>
      <c r="L174" t="s">
        <v>440</v>
      </c>
      <c r="M174" t="s">
        <v>1894</v>
      </c>
      <c r="N174" t="s">
        <v>1534</v>
      </c>
      <c r="O174" t="s">
        <v>19</v>
      </c>
      <c r="P174" t="s">
        <v>1535</v>
      </c>
    </row>
    <row r="175" spans="1:16" x14ac:dyDescent="0.3">
      <c r="A175" t="s">
        <v>1527</v>
      </c>
      <c r="B175" t="s">
        <v>1898</v>
      </c>
      <c r="C175" t="s">
        <v>1901</v>
      </c>
      <c r="D175" t="s">
        <v>1902</v>
      </c>
      <c r="E175" t="s">
        <v>446</v>
      </c>
      <c r="F175" t="s">
        <v>447</v>
      </c>
      <c r="G175" t="s">
        <v>448</v>
      </c>
      <c r="H175" t="s">
        <v>1531</v>
      </c>
      <c r="I175" t="s">
        <v>20</v>
      </c>
      <c r="J175" t="s">
        <v>17</v>
      </c>
      <c r="K175" t="s">
        <v>1532</v>
      </c>
      <c r="L175" t="s">
        <v>440</v>
      </c>
      <c r="M175" t="s">
        <v>1894</v>
      </c>
      <c r="N175" t="s">
        <v>1534</v>
      </c>
      <c r="O175" t="s">
        <v>19</v>
      </c>
      <c r="P175" t="s">
        <v>1535</v>
      </c>
    </row>
    <row r="176" spans="1:16" x14ac:dyDescent="0.3">
      <c r="A176" t="s">
        <v>1527</v>
      </c>
      <c r="B176" t="s">
        <v>1903</v>
      </c>
      <c r="C176" t="s">
        <v>1904</v>
      </c>
      <c r="D176" t="s">
        <v>1905</v>
      </c>
      <c r="E176" t="s">
        <v>449</v>
      </c>
      <c r="F176" t="s">
        <v>450</v>
      </c>
      <c r="G176" t="s">
        <v>451</v>
      </c>
      <c r="H176" t="s">
        <v>1531</v>
      </c>
      <c r="I176" t="s">
        <v>20</v>
      </c>
      <c r="J176" t="s">
        <v>17</v>
      </c>
      <c r="K176" t="s">
        <v>1532</v>
      </c>
      <c r="L176" t="s">
        <v>440</v>
      </c>
      <c r="M176" t="s">
        <v>1894</v>
      </c>
      <c r="N176" t="s">
        <v>1534</v>
      </c>
      <c r="O176" t="s">
        <v>19</v>
      </c>
      <c r="P176" t="s">
        <v>1535</v>
      </c>
    </row>
    <row r="177" spans="1:16" x14ac:dyDescent="0.3">
      <c r="A177" t="s">
        <v>1527</v>
      </c>
      <c r="B177" t="s">
        <v>1906</v>
      </c>
      <c r="C177" t="s">
        <v>1907</v>
      </c>
      <c r="D177" t="s">
        <v>1908</v>
      </c>
      <c r="E177" t="s">
        <v>452</v>
      </c>
      <c r="F177" t="s">
        <v>453</v>
      </c>
      <c r="G177" t="s">
        <v>454</v>
      </c>
      <c r="H177" t="s">
        <v>1531</v>
      </c>
      <c r="I177" t="s">
        <v>20</v>
      </c>
      <c r="J177" t="s">
        <v>17</v>
      </c>
      <c r="K177" t="s">
        <v>1532</v>
      </c>
      <c r="L177" t="s">
        <v>440</v>
      </c>
      <c r="M177" t="s">
        <v>1894</v>
      </c>
      <c r="N177" t="s">
        <v>1534</v>
      </c>
      <c r="O177" t="s">
        <v>19</v>
      </c>
      <c r="P177" t="s">
        <v>1535</v>
      </c>
    </row>
    <row r="178" spans="1:16" x14ac:dyDescent="0.3">
      <c r="A178" t="s">
        <v>1527</v>
      </c>
      <c r="B178" t="s">
        <v>1909</v>
      </c>
      <c r="C178" t="s">
        <v>1910</v>
      </c>
      <c r="D178" t="s">
        <v>1911</v>
      </c>
      <c r="E178" t="s">
        <v>455</v>
      </c>
      <c r="F178" t="s">
        <v>456</v>
      </c>
      <c r="G178" t="s">
        <v>457</v>
      </c>
      <c r="H178" t="s">
        <v>1531</v>
      </c>
      <c r="I178" t="s">
        <v>20</v>
      </c>
      <c r="J178" t="s">
        <v>18</v>
      </c>
      <c r="K178" t="s">
        <v>1532</v>
      </c>
      <c r="L178" t="s">
        <v>440</v>
      </c>
      <c r="M178" t="s">
        <v>1894</v>
      </c>
      <c r="N178" t="s">
        <v>1534</v>
      </c>
      <c r="O178" t="s">
        <v>19</v>
      </c>
      <c r="P178" t="s">
        <v>1535</v>
      </c>
    </row>
    <row r="179" spans="1:16" x14ac:dyDescent="0.3">
      <c r="A179" t="s">
        <v>1527</v>
      </c>
      <c r="B179" t="s">
        <v>1895</v>
      </c>
      <c r="C179" t="s">
        <v>1912</v>
      </c>
      <c r="D179" t="s">
        <v>1913</v>
      </c>
      <c r="E179" t="s">
        <v>458</v>
      </c>
      <c r="F179" t="s">
        <v>459</v>
      </c>
      <c r="G179" t="s">
        <v>460</v>
      </c>
      <c r="H179" t="s">
        <v>1531</v>
      </c>
      <c r="I179" t="s">
        <v>20</v>
      </c>
      <c r="J179" t="s">
        <v>17</v>
      </c>
      <c r="K179" t="s">
        <v>1532</v>
      </c>
      <c r="L179" t="s">
        <v>440</v>
      </c>
      <c r="M179" t="s">
        <v>1894</v>
      </c>
      <c r="N179" t="s">
        <v>1534</v>
      </c>
      <c r="P179" t="s">
        <v>1535</v>
      </c>
    </row>
    <row r="180" spans="1:16" x14ac:dyDescent="0.3">
      <c r="A180" t="s">
        <v>1527</v>
      </c>
      <c r="B180" t="s">
        <v>2705</v>
      </c>
      <c r="D180" t="s">
        <v>1914</v>
      </c>
      <c r="E180" t="s">
        <v>461</v>
      </c>
      <c r="F180" t="s">
        <v>462</v>
      </c>
      <c r="G180" t="s">
        <v>463</v>
      </c>
      <c r="H180" t="s">
        <v>1531</v>
      </c>
      <c r="I180" t="s">
        <v>16</v>
      </c>
      <c r="J180" t="s">
        <v>17</v>
      </c>
      <c r="K180" t="s">
        <v>1532</v>
      </c>
      <c r="L180" t="s">
        <v>39</v>
      </c>
      <c r="M180" t="s">
        <v>1533</v>
      </c>
      <c r="N180" t="s">
        <v>1534</v>
      </c>
      <c r="O180" t="s">
        <v>464</v>
      </c>
      <c r="P180" t="s">
        <v>1535</v>
      </c>
    </row>
    <row r="181" spans="1:16" x14ac:dyDescent="0.3">
      <c r="A181" t="s">
        <v>1527</v>
      </c>
      <c r="B181" t="s">
        <v>1915</v>
      </c>
      <c r="D181" t="s">
        <v>1916</v>
      </c>
      <c r="E181" t="s">
        <v>465</v>
      </c>
      <c r="F181" t="s">
        <v>1917</v>
      </c>
      <c r="G181" t="s">
        <v>1918</v>
      </c>
      <c r="H181" t="s">
        <v>1531</v>
      </c>
      <c r="I181" t="s">
        <v>16</v>
      </c>
      <c r="J181" t="s">
        <v>17</v>
      </c>
      <c r="K181" t="s">
        <v>1532</v>
      </c>
      <c r="L181" t="s">
        <v>39</v>
      </c>
      <c r="M181" t="s">
        <v>1919</v>
      </c>
      <c r="N181" t="s">
        <v>1534</v>
      </c>
      <c r="O181" t="s">
        <v>1920</v>
      </c>
      <c r="P181" t="s">
        <v>1535</v>
      </c>
    </row>
    <row r="182" spans="1:16" x14ac:dyDescent="0.3">
      <c r="A182" t="s">
        <v>1527</v>
      </c>
      <c r="B182" t="s">
        <v>2706</v>
      </c>
      <c r="D182" t="s">
        <v>1922</v>
      </c>
      <c r="E182" t="s">
        <v>466</v>
      </c>
      <c r="F182" t="s">
        <v>1923</v>
      </c>
      <c r="G182" t="s">
        <v>1924</v>
      </c>
      <c r="H182" t="s">
        <v>1531</v>
      </c>
      <c r="I182" t="s">
        <v>16</v>
      </c>
      <c r="J182" t="s">
        <v>17</v>
      </c>
      <c r="K182" t="s">
        <v>1532</v>
      </c>
      <c r="L182" t="s">
        <v>39</v>
      </c>
      <c r="M182" t="s">
        <v>1919</v>
      </c>
      <c r="O182" t="s">
        <v>1920</v>
      </c>
      <c r="P182" t="s">
        <v>1535</v>
      </c>
    </row>
    <row r="183" spans="1:16" x14ac:dyDescent="0.3">
      <c r="A183" t="s">
        <v>1527</v>
      </c>
      <c r="B183" t="s">
        <v>1921</v>
      </c>
      <c r="D183" t="s">
        <v>1925</v>
      </c>
      <c r="E183" t="s">
        <v>467</v>
      </c>
      <c r="F183" t="s">
        <v>468</v>
      </c>
      <c r="G183" t="s">
        <v>469</v>
      </c>
      <c r="H183" t="s">
        <v>1531</v>
      </c>
      <c r="I183" t="s">
        <v>16</v>
      </c>
      <c r="J183" t="s">
        <v>18</v>
      </c>
      <c r="K183" t="s">
        <v>1532</v>
      </c>
      <c r="L183" t="s">
        <v>39</v>
      </c>
      <c r="M183" t="s">
        <v>1919</v>
      </c>
      <c r="N183" t="s">
        <v>1753</v>
      </c>
      <c r="O183" t="s">
        <v>24</v>
      </c>
      <c r="P183" t="s">
        <v>1535</v>
      </c>
    </row>
    <row r="184" spans="1:16" x14ac:dyDescent="0.3">
      <c r="A184" t="s">
        <v>1527</v>
      </c>
      <c r="B184" t="s">
        <v>2706</v>
      </c>
      <c r="D184" t="s">
        <v>1926</v>
      </c>
      <c r="E184" t="s">
        <v>470</v>
      </c>
      <c r="F184" t="s">
        <v>471</v>
      </c>
      <c r="G184" t="s">
        <v>472</v>
      </c>
      <c r="H184" t="s">
        <v>1531</v>
      </c>
      <c r="I184" t="s">
        <v>16</v>
      </c>
      <c r="J184" t="s">
        <v>17</v>
      </c>
      <c r="K184" t="s">
        <v>1532</v>
      </c>
      <c r="L184" t="s">
        <v>39</v>
      </c>
      <c r="M184" t="s">
        <v>1919</v>
      </c>
      <c r="N184" t="s">
        <v>1534</v>
      </c>
      <c r="O184" t="s">
        <v>24</v>
      </c>
      <c r="P184" t="s">
        <v>1535</v>
      </c>
    </row>
    <row r="185" spans="1:16" x14ac:dyDescent="0.3">
      <c r="A185" t="s">
        <v>1527</v>
      </c>
      <c r="B185" t="s">
        <v>1915</v>
      </c>
      <c r="D185" t="s">
        <v>1927</v>
      </c>
      <c r="E185" t="s">
        <v>473</v>
      </c>
      <c r="F185" t="s">
        <v>474</v>
      </c>
      <c r="G185" t="s">
        <v>475</v>
      </c>
      <c r="H185" t="s">
        <v>1531</v>
      </c>
      <c r="I185" t="s">
        <v>16</v>
      </c>
      <c r="J185" t="s">
        <v>17</v>
      </c>
      <c r="K185" t="s">
        <v>1532</v>
      </c>
      <c r="L185" t="s">
        <v>39</v>
      </c>
      <c r="M185" t="s">
        <v>1919</v>
      </c>
      <c r="N185" t="s">
        <v>1534</v>
      </c>
      <c r="O185" t="s">
        <v>24</v>
      </c>
      <c r="P185" t="s">
        <v>1535</v>
      </c>
    </row>
    <row r="186" spans="1:16" x14ac:dyDescent="0.3">
      <c r="A186" t="s">
        <v>1527</v>
      </c>
      <c r="C186" t="s">
        <v>2707</v>
      </c>
      <c r="D186" t="s">
        <v>2708</v>
      </c>
      <c r="E186" t="s">
        <v>2709</v>
      </c>
      <c r="F186" t="s">
        <v>2710</v>
      </c>
      <c r="G186" t="s">
        <v>2711</v>
      </c>
      <c r="H186" t="s">
        <v>1564</v>
      </c>
      <c r="I186" t="s">
        <v>20</v>
      </c>
      <c r="J186" t="s">
        <v>18</v>
      </c>
      <c r="K186" t="s">
        <v>1632</v>
      </c>
      <c r="L186" t="s">
        <v>145</v>
      </c>
      <c r="M186" t="s">
        <v>2712</v>
      </c>
      <c r="N186" t="s">
        <v>1764</v>
      </c>
      <c r="O186" t="s">
        <v>2713</v>
      </c>
      <c r="P186" t="s">
        <v>1535</v>
      </c>
    </row>
    <row r="187" spans="1:16" x14ac:dyDescent="0.3">
      <c r="A187" t="s">
        <v>1527</v>
      </c>
      <c r="C187" t="s">
        <v>2714</v>
      </c>
      <c r="D187" t="s">
        <v>2715</v>
      </c>
      <c r="E187" t="s">
        <v>2716</v>
      </c>
      <c r="F187" t="s">
        <v>2717</v>
      </c>
      <c r="G187" t="s">
        <v>2718</v>
      </c>
      <c r="H187" t="s">
        <v>1564</v>
      </c>
      <c r="I187" t="s">
        <v>20</v>
      </c>
      <c r="J187" t="s">
        <v>18</v>
      </c>
      <c r="K187" t="s">
        <v>1632</v>
      </c>
      <c r="L187" t="s">
        <v>145</v>
      </c>
      <c r="M187" t="s">
        <v>2712</v>
      </c>
      <c r="N187" t="s">
        <v>1764</v>
      </c>
      <c r="O187" t="s">
        <v>2719</v>
      </c>
      <c r="P187" t="s">
        <v>1535</v>
      </c>
    </row>
    <row r="188" spans="1:16" x14ac:dyDescent="0.3">
      <c r="A188" t="s">
        <v>1527</v>
      </c>
      <c r="B188" t="s">
        <v>1557</v>
      </c>
      <c r="D188" t="s">
        <v>1928</v>
      </c>
      <c r="E188" t="s">
        <v>477</v>
      </c>
      <c r="F188" t="s">
        <v>478</v>
      </c>
      <c r="G188" t="s">
        <v>479</v>
      </c>
      <c r="H188" t="s">
        <v>1531</v>
      </c>
      <c r="I188" t="s">
        <v>16</v>
      </c>
      <c r="J188" t="s">
        <v>18</v>
      </c>
      <c r="K188" t="s">
        <v>1569</v>
      </c>
      <c r="L188" t="s">
        <v>87</v>
      </c>
      <c r="M188" t="s">
        <v>2640</v>
      </c>
      <c r="N188" t="s">
        <v>1534</v>
      </c>
      <c r="O188" t="s">
        <v>24</v>
      </c>
      <c r="P188" t="s">
        <v>1535</v>
      </c>
    </row>
    <row r="189" spans="1:16" x14ac:dyDescent="0.3">
      <c r="A189" t="s">
        <v>1527</v>
      </c>
      <c r="B189" t="s">
        <v>1929</v>
      </c>
      <c r="C189" t="s">
        <v>1930</v>
      </c>
      <c r="D189" t="s">
        <v>1931</v>
      </c>
      <c r="E189" t="s">
        <v>480</v>
      </c>
      <c r="F189" t="s">
        <v>481</v>
      </c>
      <c r="G189" t="s">
        <v>482</v>
      </c>
      <c r="H189" t="s">
        <v>1531</v>
      </c>
      <c r="I189" t="s">
        <v>20</v>
      </c>
      <c r="J189" t="s">
        <v>18</v>
      </c>
      <c r="K189" t="s">
        <v>1559</v>
      </c>
      <c r="L189" t="s">
        <v>87</v>
      </c>
      <c r="M189" t="s">
        <v>2640</v>
      </c>
      <c r="N189" t="s">
        <v>1534</v>
      </c>
      <c r="O189" t="s">
        <v>88</v>
      </c>
      <c r="P189" t="s">
        <v>1535</v>
      </c>
    </row>
    <row r="190" spans="1:16" x14ac:dyDescent="0.3">
      <c r="A190" t="s">
        <v>1527</v>
      </c>
      <c r="B190" t="s">
        <v>1929</v>
      </c>
      <c r="C190" t="s">
        <v>1932</v>
      </c>
      <c r="D190" t="s">
        <v>1933</v>
      </c>
      <c r="E190" t="s">
        <v>483</v>
      </c>
      <c r="F190" t="s">
        <v>484</v>
      </c>
      <c r="G190" t="s">
        <v>485</v>
      </c>
      <c r="H190" t="s">
        <v>1531</v>
      </c>
      <c r="I190" t="s">
        <v>20</v>
      </c>
      <c r="J190" t="s">
        <v>18</v>
      </c>
      <c r="K190" t="s">
        <v>1559</v>
      </c>
      <c r="L190" t="s">
        <v>87</v>
      </c>
      <c r="M190" t="s">
        <v>2640</v>
      </c>
      <c r="N190" t="s">
        <v>1534</v>
      </c>
      <c r="O190" t="s">
        <v>88</v>
      </c>
      <c r="P190" t="s">
        <v>1535</v>
      </c>
    </row>
    <row r="191" spans="1:16" x14ac:dyDescent="0.3">
      <c r="A191" t="s">
        <v>1527</v>
      </c>
      <c r="B191" t="s">
        <v>1929</v>
      </c>
      <c r="C191" t="s">
        <v>1934</v>
      </c>
      <c r="D191" t="s">
        <v>1935</v>
      </c>
      <c r="E191" t="s">
        <v>486</v>
      </c>
      <c r="F191" t="s">
        <v>487</v>
      </c>
      <c r="G191" t="s">
        <v>488</v>
      </c>
      <c r="H191" t="s">
        <v>1531</v>
      </c>
      <c r="I191" t="s">
        <v>20</v>
      </c>
      <c r="J191" t="s">
        <v>18</v>
      </c>
      <c r="K191" t="s">
        <v>1559</v>
      </c>
      <c r="L191" t="s">
        <v>87</v>
      </c>
      <c r="M191" t="s">
        <v>2640</v>
      </c>
      <c r="N191" t="s">
        <v>1534</v>
      </c>
      <c r="O191" t="s">
        <v>88</v>
      </c>
      <c r="P191" t="s">
        <v>1535</v>
      </c>
    </row>
    <row r="192" spans="1:16" x14ac:dyDescent="0.3">
      <c r="A192" t="s">
        <v>1527</v>
      </c>
      <c r="B192" t="s">
        <v>1929</v>
      </c>
      <c r="C192" t="s">
        <v>1936</v>
      </c>
      <c r="D192" t="s">
        <v>1937</v>
      </c>
      <c r="E192" t="s">
        <v>489</v>
      </c>
      <c r="F192" t="s">
        <v>490</v>
      </c>
      <c r="G192" t="s">
        <v>491</v>
      </c>
      <c r="H192" t="s">
        <v>1531</v>
      </c>
      <c r="I192" t="s">
        <v>20</v>
      </c>
      <c r="J192" t="s">
        <v>18</v>
      </c>
      <c r="K192" t="s">
        <v>1559</v>
      </c>
      <c r="L192" t="s">
        <v>87</v>
      </c>
      <c r="M192" t="s">
        <v>2640</v>
      </c>
      <c r="N192" t="s">
        <v>1534</v>
      </c>
      <c r="O192" t="s">
        <v>88</v>
      </c>
      <c r="P192" t="s">
        <v>1535</v>
      </c>
    </row>
    <row r="193" spans="1:16" x14ac:dyDescent="0.3">
      <c r="A193" t="s">
        <v>1527</v>
      </c>
      <c r="B193" t="s">
        <v>1938</v>
      </c>
      <c r="C193" t="s">
        <v>1939</v>
      </c>
      <c r="D193" t="s">
        <v>1940</v>
      </c>
      <c r="E193" t="s">
        <v>492</v>
      </c>
      <c r="F193" t="s">
        <v>493</v>
      </c>
      <c r="G193" t="s">
        <v>494</v>
      </c>
      <c r="H193" t="s">
        <v>1531</v>
      </c>
      <c r="I193" t="s">
        <v>20</v>
      </c>
      <c r="J193" t="s">
        <v>18</v>
      </c>
      <c r="K193" t="s">
        <v>1559</v>
      </c>
      <c r="L193" t="s">
        <v>87</v>
      </c>
      <c r="M193" t="s">
        <v>2640</v>
      </c>
      <c r="N193" t="s">
        <v>1534</v>
      </c>
      <c r="O193" t="s">
        <v>88</v>
      </c>
      <c r="P193" t="s">
        <v>1535</v>
      </c>
    </row>
    <row r="194" spans="1:16" x14ac:dyDescent="0.3">
      <c r="A194" t="s">
        <v>1527</v>
      </c>
      <c r="B194" t="s">
        <v>1938</v>
      </c>
      <c r="C194" t="s">
        <v>1941</v>
      </c>
      <c r="D194" t="s">
        <v>1942</v>
      </c>
      <c r="E194" t="s">
        <v>495</v>
      </c>
      <c r="F194" t="s">
        <v>496</v>
      </c>
      <c r="G194" t="s">
        <v>497</v>
      </c>
      <c r="H194" t="s">
        <v>1531</v>
      </c>
      <c r="I194" t="s">
        <v>20</v>
      </c>
      <c r="J194" t="s">
        <v>18</v>
      </c>
      <c r="K194" t="s">
        <v>1559</v>
      </c>
      <c r="L194" t="s">
        <v>87</v>
      </c>
      <c r="M194" t="s">
        <v>2640</v>
      </c>
      <c r="N194" t="s">
        <v>1534</v>
      </c>
      <c r="O194" t="s">
        <v>88</v>
      </c>
      <c r="P194" t="s">
        <v>1535</v>
      </c>
    </row>
    <row r="195" spans="1:16" x14ac:dyDescent="0.3">
      <c r="A195" t="s">
        <v>1527</v>
      </c>
      <c r="B195" t="s">
        <v>1938</v>
      </c>
      <c r="C195" t="s">
        <v>1943</v>
      </c>
      <c r="D195" t="s">
        <v>1944</v>
      </c>
      <c r="E195" t="s">
        <v>498</v>
      </c>
      <c r="F195" t="s">
        <v>499</v>
      </c>
      <c r="G195" t="s">
        <v>500</v>
      </c>
      <c r="H195" t="s">
        <v>1531</v>
      </c>
      <c r="I195" t="s">
        <v>20</v>
      </c>
      <c r="J195" t="s">
        <v>18</v>
      </c>
      <c r="K195" t="s">
        <v>1559</v>
      </c>
      <c r="L195" t="s">
        <v>87</v>
      </c>
      <c r="M195" t="s">
        <v>2640</v>
      </c>
      <c r="N195" t="s">
        <v>1534</v>
      </c>
      <c r="O195" t="s">
        <v>88</v>
      </c>
      <c r="P195" t="s">
        <v>1535</v>
      </c>
    </row>
    <row r="196" spans="1:16" x14ac:dyDescent="0.3">
      <c r="A196" t="s">
        <v>1527</v>
      </c>
      <c r="B196" t="s">
        <v>1938</v>
      </c>
      <c r="C196" t="s">
        <v>1945</v>
      </c>
      <c r="D196" t="s">
        <v>1946</v>
      </c>
      <c r="E196" t="s">
        <v>501</v>
      </c>
      <c r="F196" t="s">
        <v>502</v>
      </c>
      <c r="G196" t="s">
        <v>503</v>
      </c>
      <c r="H196" t="s">
        <v>1531</v>
      </c>
      <c r="I196" t="s">
        <v>20</v>
      </c>
      <c r="J196" t="s">
        <v>18</v>
      </c>
      <c r="K196" t="s">
        <v>1559</v>
      </c>
      <c r="L196" t="s">
        <v>87</v>
      </c>
      <c r="M196" t="s">
        <v>2640</v>
      </c>
      <c r="N196" t="s">
        <v>1534</v>
      </c>
      <c r="O196" t="s">
        <v>88</v>
      </c>
      <c r="P196" t="s">
        <v>1535</v>
      </c>
    </row>
    <row r="197" spans="1:16" x14ac:dyDescent="0.3">
      <c r="A197" t="s">
        <v>1527</v>
      </c>
      <c r="B197" t="s">
        <v>1938</v>
      </c>
      <c r="C197" t="s">
        <v>1947</v>
      </c>
      <c r="D197" t="s">
        <v>1948</v>
      </c>
      <c r="E197" t="s">
        <v>504</v>
      </c>
      <c r="F197" t="s">
        <v>505</v>
      </c>
      <c r="G197" t="s">
        <v>506</v>
      </c>
      <c r="H197" t="s">
        <v>1531</v>
      </c>
      <c r="I197" t="s">
        <v>20</v>
      </c>
      <c r="J197" t="s">
        <v>18</v>
      </c>
      <c r="K197" t="s">
        <v>1559</v>
      </c>
      <c r="L197" t="s">
        <v>87</v>
      </c>
      <c r="M197" t="s">
        <v>2640</v>
      </c>
      <c r="N197" t="s">
        <v>1534</v>
      </c>
      <c r="O197" t="s">
        <v>88</v>
      </c>
      <c r="P197" t="s">
        <v>1535</v>
      </c>
    </row>
    <row r="198" spans="1:16" x14ac:dyDescent="0.3">
      <c r="A198" t="s">
        <v>1527</v>
      </c>
      <c r="B198" t="s">
        <v>1929</v>
      </c>
      <c r="C198" t="s">
        <v>1949</v>
      </c>
      <c r="D198" t="s">
        <v>1950</v>
      </c>
      <c r="E198" t="s">
        <v>507</v>
      </c>
      <c r="F198" t="s">
        <v>154</v>
      </c>
      <c r="G198" t="s">
        <v>508</v>
      </c>
      <c r="H198" t="s">
        <v>1531</v>
      </c>
      <c r="I198" t="s">
        <v>20</v>
      </c>
      <c r="J198" t="s">
        <v>18</v>
      </c>
      <c r="K198" t="s">
        <v>1559</v>
      </c>
      <c r="L198" t="s">
        <v>87</v>
      </c>
      <c r="M198" t="s">
        <v>2640</v>
      </c>
      <c r="N198" t="s">
        <v>1534</v>
      </c>
      <c r="O198" t="s">
        <v>88</v>
      </c>
      <c r="P198" t="s">
        <v>1535</v>
      </c>
    </row>
    <row r="199" spans="1:16" x14ac:dyDescent="0.3">
      <c r="A199" t="s">
        <v>1527</v>
      </c>
      <c r="B199" t="s">
        <v>1938</v>
      </c>
      <c r="C199" t="s">
        <v>1951</v>
      </c>
      <c r="D199" t="s">
        <v>1952</v>
      </c>
      <c r="E199" t="s">
        <v>509</v>
      </c>
      <c r="F199" t="s">
        <v>510</v>
      </c>
      <c r="G199" t="s">
        <v>511</v>
      </c>
      <c r="H199" t="s">
        <v>1531</v>
      </c>
      <c r="I199" t="s">
        <v>20</v>
      </c>
      <c r="J199" t="s">
        <v>18</v>
      </c>
      <c r="K199" t="s">
        <v>1559</v>
      </c>
      <c r="L199" t="s">
        <v>87</v>
      </c>
      <c r="M199" t="s">
        <v>2640</v>
      </c>
      <c r="N199" t="s">
        <v>1534</v>
      </c>
      <c r="O199" t="s">
        <v>88</v>
      </c>
      <c r="P199" t="s">
        <v>1535</v>
      </c>
    </row>
    <row r="200" spans="1:16" x14ac:dyDescent="0.3">
      <c r="A200" t="s">
        <v>1527</v>
      </c>
      <c r="B200" t="s">
        <v>1938</v>
      </c>
      <c r="C200" t="s">
        <v>1953</v>
      </c>
      <c r="D200" t="s">
        <v>1954</v>
      </c>
      <c r="E200" t="s">
        <v>512</v>
      </c>
      <c r="F200" t="s">
        <v>513</v>
      </c>
      <c r="G200" t="s">
        <v>514</v>
      </c>
      <c r="H200" t="s">
        <v>1531</v>
      </c>
      <c r="I200" t="s">
        <v>20</v>
      </c>
      <c r="J200" t="s">
        <v>18</v>
      </c>
      <c r="K200" t="s">
        <v>1559</v>
      </c>
      <c r="L200" t="s">
        <v>87</v>
      </c>
      <c r="M200" t="s">
        <v>2640</v>
      </c>
      <c r="N200" t="s">
        <v>1534</v>
      </c>
      <c r="O200" t="s">
        <v>88</v>
      </c>
      <c r="P200" t="s">
        <v>1535</v>
      </c>
    </row>
    <row r="201" spans="1:16" x14ac:dyDescent="0.3">
      <c r="A201" t="s">
        <v>1527</v>
      </c>
      <c r="B201" t="s">
        <v>1938</v>
      </c>
      <c r="C201" t="s">
        <v>1955</v>
      </c>
      <c r="D201" t="s">
        <v>1956</v>
      </c>
      <c r="E201" t="s">
        <v>515</v>
      </c>
      <c r="F201" t="s">
        <v>516</v>
      </c>
      <c r="G201" t="s">
        <v>517</v>
      </c>
      <c r="H201" t="s">
        <v>1531</v>
      </c>
      <c r="I201" t="s">
        <v>20</v>
      </c>
      <c r="J201" t="s">
        <v>18</v>
      </c>
      <c r="K201" t="s">
        <v>1559</v>
      </c>
      <c r="L201" t="s">
        <v>87</v>
      </c>
      <c r="M201" t="s">
        <v>2640</v>
      </c>
      <c r="N201" t="s">
        <v>1534</v>
      </c>
      <c r="O201" t="s">
        <v>88</v>
      </c>
      <c r="P201" t="s">
        <v>1535</v>
      </c>
    </row>
    <row r="202" spans="1:16" x14ac:dyDescent="0.3">
      <c r="A202" t="s">
        <v>1527</v>
      </c>
      <c r="B202" t="s">
        <v>1929</v>
      </c>
      <c r="C202" t="s">
        <v>1957</v>
      </c>
      <c r="D202" t="s">
        <v>1958</v>
      </c>
      <c r="E202" t="s">
        <v>518</v>
      </c>
      <c r="F202" t="s">
        <v>519</v>
      </c>
      <c r="G202" t="s">
        <v>520</v>
      </c>
      <c r="H202" t="s">
        <v>1531</v>
      </c>
      <c r="I202" t="s">
        <v>20</v>
      </c>
      <c r="J202" t="s">
        <v>18</v>
      </c>
      <c r="K202" t="s">
        <v>1559</v>
      </c>
      <c r="L202" t="s">
        <v>87</v>
      </c>
      <c r="M202" t="s">
        <v>2640</v>
      </c>
      <c r="N202" t="s">
        <v>1534</v>
      </c>
      <c r="O202" t="s">
        <v>88</v>
      </c>
      <c r="P202" t="s">
        <v>1535</v>
      </c>
    </row>
    <row r="203" spans="1:16" x14ac:dyDescent="0.3">
      <c r="A203" t="s">
        <v>1527</v>
      </c>
      <c r="B203" t="s">
        <v>1929</v>
      </c>
      <c r="C203" t="s">
        <v>1959</v>
      </c>
      <c r="D203" t="s">
        <v>1960</v>
      </c>
      <c r="E203" t="s">
        <v>521</v>
      </c>
      <c r="F203" t="s">
        <v>522</v>
      </c>
      <c r="G203" t="s">
        <v>523</v>
      </c>
      <c r="H203" t="s">
        <v>1531</v>
      </c>
      <c r="I203" t="s">
        <v>20</v>
      </c>
      <c r="J203" t="s">
        <v>18</v>
      </c>
      <c r="K203" t="s">
        <v>1559</v>
      </c>
      <c r="L203" t="s">
        <v>87</v>
      </c>
      <c r="M203" t="s">
        <v>2640</v>
      </c>
      <c r="N203" t="s">
        <v>1534</v>
      </c>
      <c r="O203" t="s">
        <v>88</v>
      </c>
      <c r="P203" t="s">
        <v>1535</v>
      </c>
    </row>
    <row r="204" spans="1:16" x14ac:dyDescent="0.3">
      <c r="A204" t="s">
        <v>1527</v>
      </c>
      <c r="B204" t="s">
        <v>1929</v>
      </c>
      <c r="C204" t="s">
        <v>1961</v>
      </c>
      <c r="D204" t="s">
        <v>1962</v>
      </c>
      <c r="E204" t="s">
        <v>524</v>
      </c>
      <c r="F204" t="s">
        <v>525</v>
      </c>
      <c r="G204" t="s">
        <v>526</v>
      </c>
      <c r="H204" t="s">
        <v>1531</v>
      </c>
      <c r="I204" t="s">
        <v>20</v>
      </c>
      <c r="J204" t="s">
        <v>18</v>
      </c>
      <c r="K204" t="s">
        <v>1559</v>
      </c>
      <c r="L204" t="s">
        <v>87</v>
      </c>
      <c r="M204" t="s">
        <v>2640</v>
      </c>
      <c r="N204" t="s">
        <v>1534</v>
      </c>
      <c r="O204" t="s">
        <v>88</v>
      </c>
      <c r="P204" t="s">
        <v>1535</v>
      </c>
    </row>
    <row r="205" spans="1:16" x14ac:dyDescent="0.3">
      <c r="A205" t="s">
        <v>1527</v>
      </c>
      <c r="B205" t="s">
        <v>1929</v>
      </c>
      <c r="C205" t="s">
        <v>1963</v>
      </c>
      <c r="D205" t="s">
        <v>1964</v>
      </c>
      <c r="E205" t="s">
        <v>527</v>
      </c>
      <c r="F205" t="s">
        <v>528</v>
      </c>
      <c r="G205" t="s">
        <v>529</v>
      </c>
      <c r="H205" t="s">
        <v>1531</v>
      </c>
      <c r="I205" t="s">
        <v>20</v>
      </c>
      <c r="J205" t="s">
        <v>18</v>
      </c>
      <c r="K205" t="s">
        <v>1559</v>
      </c>
      <c r="L205" t="s">
        <v>87</v>
      </c>
      <c r="M205" t="s">
        <v>2640</v>
      </c>
      <c r="N205" t="s">
        <v>1534</v>
      </c>
      <c r="O205" t="s">
        <v>88</v>
      </c>
      <c r="P205" t="s">
        <v>1535</v>
      </c>
    </row>
    <row r="206" spans="1:16" x14ac:dyDescent="0.3">
      <c r="A206" t="s">
        <v>1527</v>
      </c>
      <c r="B206" t="s">
        <v>1929</v>
      </c>
      <c r="C206" t="s">
        <v>1965</v>
      </c>
      <c r="D206" t="s">
        <v>1966</v>
      </c>
      <c r="E206" t="s">
        <v>530</v>
      </c>
      <c r="F206" t="s">
        <v>531</v>
      </c>
      <c r="G206" t="s">
        <v>532</v>
      </c>
      <c r="H206" t="s">
        <v>1531</v>
      </c>
      <c r="I206" t="s">
        <v>20</v>
      </c>
      <c r="J206" t="s">
        <v>18</v>
      </c>
      <c r="K206" t="s">
        <v>1559</v>
      </c>
      <c r="L206" t="s">
        <v>87</v>
      </c>
      <c r="M206" t="s">
        <v>2640</v>
      </c>
      <c r="N206" t="s">
        <v>1534</v>
      </c>
      <c r="O206" t="s">
        <v>88</v>
      </c>
      <c r="P206" t="s">
        <v>1535</v>
      </c>
    </row>
    <row r="207" spans="1:16" x14ac:dyDescent="0.3">
      <c r="A207" t="s">
        <v>1527</v>
      </c>
      <c r="B207" t="s">
        <v>1582</v>
      </c>
      <c r="D207" t="s">
        <v>1967</v>
      </c>
      <c r="E207" t="s">
        <v>533</v>
      </c>
      <c r="F207" t="s">
        <v>534</v>
      </c>
      <c r="G207" t="s">
        <v>155</v>
      </c>
      <c r="H207" t="s">
        <v>1531</v>
      </c>
      <c r="I207" t="s">
        <v>16</v>
      </c>
      <c r="J207" t="s">
        <v>17</v>
      </c>
      <c r="K207" t="s">
        <v>1559</v>
      </c>
      <c r="L207" t="s">
        <v>87</v>
      </c>
      <c r="M207" t="s">
        <v>2640</v>
      </c>
      <c r="N207" t="s">
        <v>1534</v>
      </c>
      <c r="O207" t="s">
        <v>88</v>
      </c>
      <c r="P207" t="s">
        <v>1535</v>
      </c>
    </row>
    <row r="208" spans="1:16" x14ac:dyDescent="0.3">
      <c r="A208" t="s">
        <v>1527</v>
      </c>
      <c r="B208" t="s">
        <v>1929</v>
      </c>
      <c r="D208" t="s">
        <v>1968</v>
      </c>
      <c r="E208" t="s">
        <v>535</v>
      </c>
      <c r="F208" t="s">
        <v>536</v>
      </c>
      <c r="G208" t="s">
        <v>537</v>
      </c>
      <c r="H208" t="s">
        <v>1531</v>
      </c>
      <c r="I208" t="s">
        <v>16</v>
      </c>
      <c r="J208" t="s">
        <v>17</v>
      </c>
      <c r="K208" t="s">
        <v>1559</v>
      </c>
      <c r="L208" t="s">
        <v>87</v>
      </c>
      <c r="M208" t="s">
        <v>2640</v>
      </c>
      <c r="N208" t="s">
        <v>1534</v>
      </c>
      <c r="O208" t="s">
        <v>88</v>
      </c>
      <c r="P208" t="s">
        <v>1535</v>
      </c>
    </row>
    <row r="209" spans="1:16" x14ac:dyDescent="0.3">
      <c r="A209" t="s">
        <v>1527</v>
      </c>
      <c r="B209" t="s">
        <v>2680</v>
      </c>
      <c r="D209" t="s">
        <v>1969</v>
      </c>
      <c r="E209" t="s">
        <v>538</v>
      </c>
      <c r="F209" t="s">
        <v>539</v>
      </c>
      <c r="G209" t="s">
        <v>540</v>
      </c>
      <c r="H209" t="s">
        <v>1531</v>
      </c>
      <c r="I209" t="s">
        <v>16</v>
      </c>
      <c r="J209" t="s">
        <v>17</v>
      </c>
      <c r="K209" t="s">
        <v>1559</v>
      </c>
      <c r="L209" t="s">
        <v>87</v>
      </c>
      <c r="M209" t="s">
        <v>2640</v>
      </c>
      <c r="N209" t="s">
        <v>1534</v>
      </c>
      <c r="O209" t="s">
        <v>88</v>
      </c>
      <c r="P209" t="s">
        <v>1535</v>
      </c>
    </row>
    <row r="210" spans="1:16" x14ac:dyDescent="0.3">
      <c r="A210" t="s">
        <v>1527</v>
      </c>
      <c r="B210" t="s">
        <v>1772</v>
      </c>
      <c r="C210" t="s">
        <v>1970</v>
      </c>
      <c r="D210" t="s">
        <v>1971</v>
      </c>
      <c r="E210" t="s">
        <v>541</v>
      </c>
      <c r="F210" t="s">
        <v>542</v>
      </c>
      <c r="G210" t="s">
        <v>543</v>
      </c>
      <c r="H210" t="s">
        <v>1693</v>
      </c>
      <c r="I210" t="s">
        <v>20</v>
      </c>
      <c r="J210" t="s">
        <v>17</v>
      </c>
      <c r="K210" t="s">
        <v>1632</v>
      </c>
      <c r="L210" t="s">
        <v>145</v>
      </c>
      <c r="M210" t="s">
        <v>1972</v>
      </c>
      <c r="N210" t="s">
        <v>1567</v>
      </c>
      <c r="P210" t="s">
        <v>1535</v>
      </c>
    </row>
    <row r="211" spans="1:16" x14ac:dyDescent="0.3">
      <c r="A211" t="s">
        <v>1527</v>
      </c>
      <c r="B211" t="s">
        <v>1772</v>
      </c>
      <c r="C211" t="s">
        <v>1973</v>
      </c>
      <c r="D211" t="s">
        <v>1974</v>
      </c>
      <c r="E211" t="s">
        <v>544</v>
      </c>
      <c r="F211" t="s">
        <v>545</v>
      </c>
      <c r="G211" t="s">
        <v>546</v>
      </c>
      <c r="H211" t="s">
        <v>1693</v>
      </c>
      <c r="I211" t="s">
        <v>20</v>
      </c>
      <c r="J211" t="s">
        <v>17</v>
      </c>
      <c r="K211" t="s">
        <v>1632</v>
      </c>
      <c r="L211" t="s">
        <v>145</v>
      </c>
      <c r="M211" t="s">
        <v>1972</v>
      </c>
      <c r="N211" t="s">
        <v>1567</v>
      </c>
      <c r="P211" t="s">
        <v>1535</v>
      </c>
    </row>
    <row r="212" spans="1:16" x14ac:dyDescent="0.3">
      <c r="A212" t="s">
        <v>1527</v>
      </c>
      <c r="B212" t="s">
        <v>1582</v>
      </c>
      <c r="D212" t="s">
        <v>1975</v>
      </c>
      <c r="E212" t="s">
        <v>547</v>
      </c>
      <c r="F212" t="s">
        <v>548</v>
      </c>
      <c r="G212" t="s">
        <v>549</v>
      </c>
      <c r="H212" t="s">
        <v>1531</v>
      </c>
      <c r="I212" t="s">
        <v>16</v>
      </c>
      <c r="J212" t="s">
        <v>17</v>
      </c>
      <c r="K212" t="s">
        <v>1559</v>
      </c>
      <c r="L212" t="s">
        <v>550</v>
      </c>
      <c r="M212" t="s">
        <v>2639</v>
      </c>
      <c r="N212" t="s">
        <v>1534</v>
      </c>
      <c r="O212" t="s">
        <v>21</v>
      </c>
      <c r="P212" t="s">
        <v>1535</v>
      </c>
    </row>
    <row r="213" spans="1:16" x14ac:dyDescent="0.3">
      <c r="A213" t="s">
        <v>1527</v>
      </c>
      <c r="B213" t="s">
        <v>1976</v>
      </c>
      <c r="D213" t="s">
        <v>1977</v>
      </c>
      <c r="E213" t="s">
        <v>551</v>
      </c>
      <c r="F213" t="s">
        <v>1978</v>
      </c>
      <c r="G213" t="s">
        <v>1979</v>
      </c>
      <c r="H213" t="s">
        <v>1531</v>
      </c>
      <c r="I213" t="s">
        <v>16</v>
      </c>
      <c r="J213" t="s">
        <v>17</v>
      </c>
      <c r="K213" t="s">
        <v>1559</v>
      </c>
      <c r="L213" t="s">
        <v>72</v>
      </c>
      <c r="M213" t="s">
        <v>1570</v>
      </c>
      <c r="N213" t="s">
        <v>1534</v>
      </c>
      <c r="O213" t="s">
        <v>1571</v>
      </c>
      <c r="P213" t="s">
        <v>1535</v>
      </c>
    </row>
    <row r="214" spans="1:16" x14ac:dyDescent="0.3">
      <c r="A214" t="s">
        <v>1527</v>
      </c>
      <c r="B214" t="s">
        <v>2694</v>
      </c>
      <c r="D214" t="s">
        <v>1980</v>
      </c>
      <c r="E214" t="s">
        <v>552</v>
      </c>
      <c r="F214" t="s">
        <v>1981</v>
      </c>
      <c r="G214" t="s">
        <v>1982</v>
      </c>
      <c r="H214" t="s">
        <v>1531</v>
      </c>
      <c r="I214" t="s">
        <v>16</v>
      </c>
      <c r="J214" t="s">
        <v>17</v>
      </c>
      <c r="K214" t="s">
        <v>1559</v>
      </c>
      <c r="L214" t="s">
        <v>72</v>
      </c>
      <c r="M214" t="s">
        <v>1570</v>
      </c>
      <c r="N214" t="s">
        <v>1534</v>
      </c>
      <c r="O214" t="s">
        <v>1571</v>
      </c>
      <c r="P214" t="s">
        <v>1535</v>
      </c>
    </row>
    <row r="215" spans="1:16" x14ac:dyDescent="0.3">
      <c r="A215" t="s">
        <v>1527</v>
      </c>
      <c r="B215" t="s">
        <v>2638</v>
      </c>
      <c r="D215" t="s">
        <v>1983</v>
      </c>
      <c r="E215" t="s">
        <v>553</v>
      </c>
      <c r="F215" t="s">
        <v>554</v>
      </c>
      <c r="G215" t="s">
        <v>555</v>
      </c>
      <c r="H215" t="s">
        <v>1531</v>
      </c>
      <c r="I215" t="s">
        <v>16</v>
      </c>
      <c r="J215" t="s">
        <v>17</v>
      </c>
      <c r="K215" t="s">
        <v>1559</v>
      </c>
      <c r="L215" t="s">
        <v>550</v>
      </c>
      <c r="M215" t="s">
        <v>2639</v>
      </c>
      <c r="N215" t="s">
        <v>1534</v>
      </c>
      <c r="O215" t="s">
        <v>21</v>
      </c>
      <c r="P215" t="s">
        <v>1535</v>
      </c>
    </row>
    <row r="216" spans="1:16" x14ac:dyDescent="0.3">
      <c r="A216" t="s">
        <v>1527</v>
      </c>
      <c r="B216" t="s">
        <v>2720</v>
      </c>
      <c r="C216" t="s">
        <v>1984</v>
      </c>
      <c r="D216" t="s">
        <v>1985</v>
      </c>
      <c r="E216" t="s">
        <v>556</v>
      </c>
      <c r="F216" t="s">
        <v>2721</v>
      </c>
      <c r="G216" t="s">
        <v>2722</v>
      </c>
      <c r="H216" t="s">
        <v>1531</v>
      </c>
      <c r="I216" t="s">
        <v>20</v>
      </c>
      <c r="J216" t="s">
        <v>17</v>
      </c>
      <c r="K216" t="s">
        <v>1532</v>
      </c>
      <c r="L216" t="s">
        <v>557</v>
      </c>
      <c r="M216" t="s">
        <v>1986</v>
      </c>
      <c r="N216" t="s">
        <v>1534</v>
      </c>
      <c r="O216" t="s">
        <v>208</v>
      </c>
      <c r="P216" t="s">
        <v>1535</v>
      </c>
    </row>
    <row r="217" spans="1:16" x14ac:dyDescent="0.3">
      <c r="A217" t="s">
        <v>1527</v>
      </c>
      <c r="B217" t="s">
        <v>1987</v>
      </c>
      <c r="C217" t="s">
        <v>1988</v>
      </c>
      <c r="D217" t="s">
        <v>1989</v>
      </c>
      <c r="E217" t="s">
        <v>558</v>
      </c>
      <c r="F217" t="s">
        <v>1477</v>
      </c>
      <c r="G217" t="s">
        <v>1478</v>
      </c>
      <c r="H217" t="s">
        <v>1531</v>
      </c>
      <c r="I217" t="s">
        <v>20</v>
      </c>
      <c r="J217" t="s">
        <v>18</v>
      </c>
      <c r="K217" t="s">
        <v>1532</v>
      </c>
      <c r="L217" t="s">
        <v>557</v>
      </c>
      <c r="M217" t="s">
        <v>1986</v>
      </c>
      <c r="N217" t="s">
        <v>1534</v>
      </c>
      <c r="O217" t="s">
        <v>208</v>
      </c>
      <c r="P217" t="s">
        <v>1535</v>
      </c>
    </row>
    <row r="218" spans="1:16" x14ac:dyDescent="0.3">
      <c r="A218" t="s">
        <v>1527</v>
      </c>
      <c r="B218" t="s">
        <v>2663</v>
      </c>
      <c r="C218" t="s">
        <v>1990</v>
      </c>
      <c r="D218" t="s">
        <v>1991</v>
      </c>
      <c r="E218" t="s">
        <v>559</v>
      </c>
      <c r="F218" t="s">
        <v>2723</v>
      </c>
      <c r="G218" t="s">
        <v>1478</v>
      </c>
      <c r="H218" t="s">
        <v>1531</v>
      </c>
      <c r="I218" t="s">
        <v>20</v>
      </c>
      <c r="J218" t="s">
        <v>17</v>
      </c>
      <c r="K218" t="s">
        <v>1532</v>
      </c>
      <c r="L218" t="s">
        <v>557</v>
      </c>
      <c r="M218" t="s">
        <v>1986</v>
      </c>
      <c r="N218" t="s">
        <v>1534</v>
      </c>
      <c r="O218" t="s">
        <v>208</v>
      </c>
      <c r="P218" t="s">
        <v>1535</v>
      </c>
    </row>
    <row r="219" spans="1:16" x14ac:dyDescent="0.3">
      <c r="A219" t="s">
        <v>1527</v>
      </c>
      <c r="B219" t="s">
        <v>1987</v>
      </c>
      <c r="C219" t="s">
        <v>1992</v>
      </c>
      <c r="D219" t="s">
        <v>1993</v>
      </c>
      <c r="E219" t="s">
        <v>560</v>
      </c>
      <c r="F219" t="s">
        <v>1479</v>
      </c>
      <c r="G219" t="s">
        <v>1480</v>
      </c>
      <c r="H219" t="s">
        <v>1531</v>
      </c>
      <c r="I219" t="s">
        <v>20</v>
      </c>
      <c r="J219" t="s">
        <v>18</v>
      </c>
      <c r="K219" t="s">
        <v>1532</v>
      </c>
      <c r="L219" t="s">
        <v>557</v>
      </c>
      <c r="M219" t="s">
        <v>1986</v>
      </c>
      <c r="N219" t="s">
        <v>1534</v>
      </c>
      <c r="O219" t="s">
        <v>208</v>
      </c>
      <c r="P219" t="s">
        <v>1535</v>
      </c>
    </row>
    <row r="220" spans="1:16" x14ac:dyDescent="0.3">
      <c r="A220" t="s">
        <v>1527</v>
      </c>
      <c r="B220" t="s">
        <v>2663</v>
      </c>
      <c r="C220" t="s">
        <v>1994</v>
      </c>
      <c r="D220" t="s">
        <v>1995</v>
      </c>
      <c r="E220" t="s">
        <v>561</v>
      </c>
      <c r="F220" t="s">
        <v>2724</v>
      </c>
      <c r="G220" t="s">
        <v>2725</v>
      </c>
      <c r="H220" t="s">
        <v>1531</v>
      </c>
      <c r="I220" t="s">
        <v>20</v>
      </c>
      <c r="J220" t="s">
        <v>17</v>
      </c>
      <c r="K220" t="s">
        <v>1532</v>
      </c>
      <c r="L220" t="s">
        <v>557</v>
      </c>
      <c r="M220" t="s">
        <v>1986</v>
      </c>
      <c r="N220" t="s">
        <v>1534</v>
      </c>
      <c r="O220" t="s">
        <v>208</v>
      </c>
      <c r="P220" t="s">
        <v>1535</v>
      </c>
    </row>
    <row r="221" spans="1:16" x14ac:dyDescent="0.3">
      <c r="A221" t="s">
        <v>1527</v>
      </c>
      <c r="B221" t="s">
        <v>1987</v>
      </c>
      <c r="C221" t="s">
        <v>1996</v>
      </c>
      <c r="D221" t="s">
        <v>1997</v>
      </c>
      <c r="E221" t="s">
        <v>562</v>
      </c>
      <c r="F221" t="s">
        <v>1481</v>
      </c>
      <c r="G221" t="s">
        <v>1482</v>
      </c>
      <c r="H221" t="s">
        <v>1531</v>
      </c>
      <c r="I221" t="s">
        <v>20</v>
      </c>
      <c r="J221" t="s">
        <v>18</v>
      </c>
      <c r="K221" t="s">
        <v>1532</v>
      </c>
      <c r="L221" t="s">
        <v>557</v>
      </c>
      <c r="M221" t="s">
        <v>1986</v>
      </c>
      <c r="N221" t="s">
        <v>1534</v>
      </c>
      <c r="O221" t="s">
        <v>208</v>
      </c>
      <c r="P221" t="s">
        <v>1535</v>
      </c>
    </row>
    <row r="222" spans="1:16" x14ac:dyDescent="0.3">
      <c r="A222" t="s">
        <v>1527</v>
      </c>
      <c r="B222" t="s">
        <v>1987</v>
      </c>
      <c r="C222" t="s">
        <v>1998</v>
      </c>
      <c r="D222" t="s">
        <v>1999</v>
      </c>
      <c r="E222" t="s">
        <v>563</v>
      </c>
      <c r="F222" t="s">
        <v>1483</v>
      </c>
      <c r="G222" t="s">
        <v>1484</v>
      </c>
      <c r="H222" t="s">
        <v>1531</v>
      </c>
      <c r="I222" t="s">
        <v>20</v>
      </c>
      <c r="J222" t="s">
        <v>18</v>
      </c>
      <c r="K222" t="s">
        <v>1532</v>
      </c>
      <c r="L222" t="s">
        <v>557</v>
      </c>
      <c r="M222" t="s">
        <v>1986</v>
      </c>
      <c r="N222" t="s">
        <v>1534</v>
      </c>
      <c r="O222" t="s">
        <v>208</v>
      </c>
      <c r="P222" t="s">
        <v>1535</v>
      </c>
    </row>
    <row r="223" spans="1:16" x14ac:dyDescent="0.3">
      <c r="A223" t="s">
        <v>1527</v>
      </c>
      <c r="B223" t="s">
        <v>1987</v>
      </c>
      <c r="C223" t="s">
        <v>2000</v>
      </c>
      <c r="D223" t="s">
        <v>2001</v>
      </c>
      <c r="E223" t="s">
        <v>564</v>
      </c>
      <c r="F223" t="s">
        <v>1485</v>
      </c>
      <c r="G223" t="s">
        <v>1486</v>
      </c>
      <c r="H223" t="s">
        <v>1531</v>
      </c>
      <c r="I223" t="s">
        <v>20</v>
      </c>
      <c r="J223" t="s">
        <v>18</v>
      </c>
      <c r="K223" t="s">
        <v>1532</v>
      </c>
      <c r="L223" t="s">
        <v>557</v>
      </c>
      <c r="M223" t="s">
        <v>1986</v>
      </c>
      <c r="N223" t="s">
        <v>1534</v>
      </c>
      <c r="O223" t="s">
        <v>208</v>
      </c>
      <c r="P223" t="s">
        <v>1535</v>
      </c>
    </row>
    <row r="224" spans="1:16" x14ac:dyDescent="0.3">
      <c r="A224" t="s">
        <v>1527</v>
      </c>
      <c r="B224" t="s">
        <v>1987</v>
      </c>
      <c r="C224" t="s">
        <v>2002</v>
      </c>
      <c r="D224" t="s">
        <v>2003</v>
      </c>
      <c r="E224" t="s">
        <v>565</v>
      </c>
      <c r="F224" t="s">
        <v>1487</v>
      </c>
      <c r="G224" t="s">
        <v>1488</v>
      </c>
      <c r="H224" t="s">
        <v>1531</v>
      </c>
      <c r="I224" t="s">
        <v>20</v>
      </c>
      <c r="J224" t="s">
        <v>18</v>
      </c>
      <c r="K224" t="s">
        <v>1532</v>
      </c>
      <c r="L224" t="s">
        <v>557</v>
      </c>
      <c r="M224" t="s">
        <v>1986</v>
      </c>
      <c r="N224" t="s">
        <v>1534</v>
      </c>
      <c r="O224" t="s">
        <v>208</v>
      </c>
      <c r="P224" t="s">
        <v>1535</v>
      </c>
    </row>
    <row r="225" spans="1:16" x14ac:dyDescent="0.3">
      <c r="A225" t="s">
        <v>1527</v>
      </c>
      <c r="B225" t="s">
        <v>1987</v>
      </c>
      <c r="C225" t="s">
        <v>2004</v>
      </c>
      <c r="D225" t="s">
        <v>2005</v>
      </c>
      <c r="E225" t="s">
        <v>567</v>
      </c>
      <c r="F225" t="s">
        <v>1489</v>
      </c>
      <c r="G225" t="s">
        <v>1490</v>
      </c>
      <c r="H225" t="s">
        <v>1531</v>
      </c>
      <c r="I225" t="s">
        <v>20</v>
      </c>
      <c r="J225" t="s">
        <v>18</v>
      </c>
      <c r="K225" t="s">
        <v>1532</v>
      </c>
      <c r="L225" t="s">
        <v>557</v>
      </c>
      <c r="M225" t="s">
        <v>1986</v>
      </c>
      <c r="N225" t="s">
        <v>1534</v>
      </c>
      <c r="O225" t="s">
        <v>208</v>
      </c>
      <c r="P225" t="s">
        <v>1535</v>
      </c>
    </row>
    <row r="226" spans="1:16" x14ac:dyDescent="0.3">
      <c r="A226" t="s">
        <v>1527</v>
      </c>
      <c r="B226" t="s">
        <v>1987</v>
      </c>
      <c r="C226" t="s">
        <v>2006</v>
      </c>
      <c r="D226" t="s">
        <v>2007</v>
      </c>
      <c r="E226" t="s">
        <v>568</v>
      </c>
      <c r="F226" t="s">
        <v>1483</v>
      </c>
      <c r="G226" t="s">
        <v>1491</v>
      </c>
      <c r="H226" t="s">
        <v>1531</v>
      </c>
      <c r="I226" t="s">
        <v>20</v>
      </c>
      <c r="J226" t="s">
        <v>18</v>
      </c>
      <c r="K226" t="s">
        <v>1532</v>
      </c>
      <c r="L226" t="s">
        <v>557</v>
      </c>
      <c r="M226" t="s">
        <v>1986</v>
      </c>
      <c r="N226" t="s">
        <v>1534</v>
      </c>
      <c r="O226" t="s">
        <v>208</v>
      </c>
      <c r="P226" t="s">
        <v>1535</v>
      </c>
    </row>
    <row r="227" spans="1:16" x14ac:dyDescent="0.3">
      <c r="A227" t="s">
        <v>1527</v>
      </c>
      <c r="B227" t="s">
        <v>1987</v>
      </c>
      <c r="C227" t="s">
        <v>2008</v>
      </c>
      <c r="D227" t="s">
        <v>2009</v>
      </c>
      <c r="E227" t="s">
        <v>569</v>
      </c>
      <c r="F227" t="s">
        <v>1492</v>
      </c>
      <c r="G227" t="s">
        <v>1493</v>
      </c>
      <c r="H227" t="s">
        <v>1531</v>
      </c>
      <c r="I227" t="s">
        <v>20</v>
      </c>
      <c r="J227" t="s">
        <v>18</v>
      </c>
      <c r="K227" t="s">
        <v>1532</v>
      </c>
      <c r="L227" t="s">
        <v>557</v>
      </c>
      <c r="M227" t="s">
        <v>1986</v>
      </c>
      <c r="N227" t="s">
        <v>1534</v>
      </c>
      <c r="O227" t="s">
        <v>208</v>
      </c>
      <c r="P227" t="s">
        <v>1535</v>
      </c>
    </row>
    <row r="228" spans="1:16" x14ac:dyDescent="0.3">
      <c r="A228" t="s">
        <v>1527</v>
      </c>
      <c r="B228" t="s">
        <v>1987</v>
      </c>
      <c r="C228" t="s">
        <v>2010</v>
      </c>
      <c r="D228" t="s">
        <v>2011</v>
      </c>
      <c r="E228" t="s">
        <v>570</v>
      </c>
      <c r="F228" t="s">
        <v>1494</v>
      </c>
      <c r="G228" t="s">
        <v>1495</v>
      </c>
      <c r="H228" t="s">
        <v>1531</v>
      </c>
      <c r="I228" t="s">
        <v>20</v>
      </c>
      <c r="J228" t="s">
        <v>18</v>
      </c>
      <c r="K228" t="s">
        <v>1532</v>
      </c>
      <c r="L228" t="s">
        <v>557</v>
      </c>
      <c r="M228" t="s">
        <v>1986</v>
      </c>
      <c r="N228" t="s">
        <v>1534</v>
      </c>
      <c r="O228" t="s">
        <v>208</v>
      </c>
      <c r="P228" t="s">
        <v>1535</v>
      </c>
    </row>
    <row r="229" spans="1:16" x14ac:dyDescent="0.3">
      <c r="A229" t="s">
        <v>1527</v>
      </c>
      <c r="B229" t="s">
        <v>1987</v>
      </c>
      <c r="C229" t="s">
        <v>2012</v>
      </c>
      <c r="D229" t="s">
        <v>2013</v>
      </c>
      <c r="E229" t="s">
        <v>571</v>
      </c>
      <c r="F229" t="s">
        <v>1496</v>
      </c>
      <c r="G229" t="s">
        <v>1497</v>
      </c>
      <c r="H229" t="s">
        <v>1531</v>
      </c>
      <c r="I229" t="s">
        <v>20</v>
      </c>
      <c r="J229" t="s">
        <v>18</v>
      </c>
      <c r="K229" t="s">
        <v>1532</v>
      </c>
      <c r="L229" t="s">
        <v>557</v>
      </c>
      <c r="M229" t="s">
        <v>1986</v>
      </c>
      <c r="N229" t="s">
        <v>1534</v>
      </c>
      <c r="P229" t="s">
        <v>1535</v>
      </c>
    </row>
    <row r="230" spans="1:16" x14ac:dyDescent="0.3">
      <c r="A230" t="s">
        <v>1527</v>
      </c>
      <c r="B230" t="s">
        <v>1987</v>
      </c>
      <c r="C230" t="s">
        <v>2014</v>
      </c>
      <c r="D230" t="s">
        <v>2015</v>
      </c>
      <c r="E230" t="s">
        <v>572</v>
      </c>
      <c r="F230" t="s">
        <v>1498</v>
      </c>
      <c r="G230" t="s">
        <v>1499</v>
      </c>
      <c r="H230" t="s">
        <v>1531</v>
      </c>
      <c r="I230" t="s">
        <v>20</v>
      </c>
      <c r="J230" t="s">
        <v>18</v>
      </c>
      <c r="K230" t="s">
        <v>1532</v>
      </c>
      <c r="L230" t="s">
        <v>557</v>
      </c>
      <c r="M230" t="s">
        <v>1986</v>
      </c>
      <c r="N230" t="s">
        <v>1534</v>
      </c>
      <c r="O230" t="s">
        <v>208</v>
      </c>
      <c r="P230" t="s">
        <v>1535</v>
      </c>
    </row>
    <row r="231" spans="1:16" x14ac:dyDescent="0.3">
      <c r="A231" t="s">
        <v>1527</v>
      </c>
      <c r="B231" t="s">
        <v>1987</v>
      </c>
      <c r="C231" t="s">
        <v>2016</v>
      </c>
      <c r="D231" t="s">
        <v>2017</v>
      </c>
      <c r="E231" t="s">
        <v>573</v>
      </c>
      <c r="F231" t="s">
        <v>1500</v>
      </c>
      <c r="G231" t="s">
        <v>1501</v>
      </c>
      <c r="H231" t="s">
        <v>1531</v>
      </c>
      <c r="I231" t="s">
        <v>20</v>
      </c>
      <c r="J231" t="s">
        <v>18</v>
      </c>
      <c r="K231" t="s">
        <v>1532</v>
      </c>
      <c r="L231" t="s">
        <v>557</v>
      </c>
      <c r="M231" t="s">
        <v>1986</v>
      </c>
      <c r="N231" t="s">
        <v>1534</v>
      </c>
      <c r="O231" t="s">
        <v>208</v>
      </c>
      <c r="P231" t="s">
        <v>1535</v>
      </c>
    </row>
    <row r="232" spans="1:16" x14ac:dyDescent="0.3">
      <c r="A232" t="s">
        <v>1527</v>
      </c>
      <c r="B232" t="s">
        <v>1987</v>
      </c>
      <c r="C232" t="s">
        <v>2018</v>
      </c>
      <c r="D232" t="s">
        <v>2019</v>
      </c>
      <c r="E232" t="s">
        <v>574</v>
      </c>
      <c r="F232" t="s">
        <v>1502</v>
      </c>
      <c r="G232" t="s">
        <v>1503</v>
      </c>
      <c r="H232" t="s">
        <v>1531</v>
      </c>
      <c r="I232" t="s">
        <v>20</v>
      </c>
      <c r="J232" t="s">
        <v>18</v>
      </c>
      <c r="K232" t="s">
        <v>1532</v>
      </c>
      <c r="L232" t="s">
        <v>557</v>
      </c>
      <c r="M232" t="s">
        <v>1986</v>
      </c>
      <c r="N232" t="s">
        <v>1534</v>
      </c>
      <c r="O232" t="s">
        <v>208</v>
      </c>
      <c r="P232" t="s">
        <v>1535</v>
      </c>
    </row>
    <row r="233" spans="1:16" x14ac:dyDescent="0.3">
      <c r="A233" t="s">
        <v>1527</v>
      </c>
      <c r="B233" t="s">
        <v>2020</v>
      </c>
      <c r="C233" t="s">
        <v>2021</v>
      </c>
      <c r="D233" t="s">
        <v>2022</v>
      </c>
      <c r="E233" t="s">
        <v>575</v>
      </c>
      <c r="F233" t="s">
        <v>1504</v>
      </c>
      <c r="G233" t="s">
        <v>1505</v>
      </c>
      <c r="H233" t="s">
        <v>1531</v>
      </c>
      <c r="I233" t="s">
        <v>20</v>
      </c>
      <c r="J233" t="s">
        <v>18</v>
      </c>
      <c r="K233" t="s">
        <v>1532</v>
      </c>
      <c r="L233" t="s">
        <v>557</v>
      </c>
      <c r="M233" t="s">
        <v>1986</v>
      </c>
      <c r="N233" t="s">
        <v>1534</v>
      </c>
      <c r="O233" t="s">
        <v>208</v>
      </c>
      <c r="P233" t="s">
        <v>1535</v>
      </c>
    </row>
    <row r="234" spans="1:16" x14ac:dyDescent="0.3">
      <c r="A234" t="s">
        <v>1527</v>
      </c>
      <c r="B234" t="s">
        <v>2023</v>
      </c>
      <c r="C234" t="s">
        <v>2024</v>
      </c>
      <c r="D234" t="s">
        <v>2025</v>
      </c>
      <c r="E234" t="s">
        <v>576</v>
      </c>
      <c r="F234" t="s">
        <v>1506</v>
      </c>
      <c r="G234" t="s">
        <v>577</v>
      </c>
      <c r="H234" t="s">
        <v>1531</v>
      </c>
      <c r="I234" t="s">
        <v>20</v>
      </c>
      <c r="J234" t="s">
        <v>18</v>
      </c>
      <c r="K234" t="s">
        <v>1532</v>
      </c>
      <c r="L234" t="s">
        <v>557</v>
      </c>
      <c r="M234" t="s">
        <v>1986</v>
      </c>
      <c r="N234" t="s">
        <v>1534</v>
      </c>
      <c r="O234" t="s">
        <v>21</v>
      </c>
      <c r="P234" t="s">
        <v>1535</v>
      </c>
    </row>
    <row r="235" spans="1:16" x14ac:dyDescent="0.3">
      <c r="A235" t="s">
        <v>1527</v>
      </c>
      <c r="B235" t="s">
        <v>1987</v>
      </c>
      <c r="C235" t="s">
        <v>2026</v>
      </c>
      <c r="D235" t="s">
        <v>2027</v>
      </c>
      <c r="E235" t="s">
        <v>578</v>
      </c>
      <c r="F235" t="s">
        <v>1507</v>
      </c>
      <c r="G235" t="s">
        <v>1508</v>
      </c>
      <c r="H235" t="s">
        <v>1531</v>
      </c>
      <c r="I235" t="s">
        <v>20</v>
      </c>
      <c r="J235" t="s">
        <v>18</v>
      </c>
      <c r="K235" t="s">
        <v>1532</v>
      </c>
      <c r="L235" t="s">
        <v>557</v>
      </c>
      <c r="M235" t="s">
        <v>1986</v>
      </c>
      <c r="N235" t="s">
        <v>1534</v>
      </c>
      <c r="O235" t="s">
        <v>208</v>
      </c>
      <c r="P235" t="s">
        <v>1535</v>
      </c>
    </row>
    <row r="236" spans="1:16" x14ac:dyDescent="0.3">
      <c r="A236" t="s">
        <v>1527</v>
      </c>
      <c r="B236" t="s">
        <v>1987</v>
      </c>
      <c r="C236" t="s">
        <v>2028</v>
      </c>
      <c r="D236" t="s">
        <v>2029</v>
      </c>
      <c r="E236" t="s">
        <v>579</v>
      </c>
      <c r="F236" t="s">
        <v>1509</v>
      </c>
      <c r="G236" t="s">
        <v>1510</v>
      </c>
      <c r="H236" t="s">
        <v>1531</v>
      </c>
      <c r="I236" t="s">
        <v>20</v>
      </c>
      <c r="J236" t="s">
        <v>18</v>
      </c>
      <c r="K236" t="s">
        <v>1532</v>
      </c>
      <c r="L236" t="s">
        <v>557</v>
      </c>
      <c r="M236" t="s">
        <v>1986</v>
      </c>
      <c r="N236" t="s">
        <v>1534</v>
      </c>
      <c r="O236" t="s">
        <v>208</v>
      </c>
      <c r="P236" t="s">
        <v>1535</v>
      </c>
    </row>
    <row r="237" spans="1:16" x14ac:dyDescent="0.3">
      <c r="A237" t="s">
        <v>1527</v>
      </c>
      <c r="B237" t="s">
        <v>2663</v>
      </c>
      <c r="D237" t="s">
        <v>2030</v>
      </c>
      <c r="E237" t="s">
        <v>580</v>
      </c>
      <c r="F237" t="s">
        <v>581</v>
      </c>
      <c r="G237" t="s">
        <v>582</v>
      </c>
      <c r="H237" t="s">
        <v>1531</v>
      </c>
      <c r="I237" t="s">
        <v>16</v>
      </c>
      <c r="J237" t="s">
        <v>17</v>
      </c>
      <c r="K237" t="s">
        <v>1532</v>
      </c>
      <c r="L237" t="s">
        <v>557</v>
      </c>
      <c r="M237" t="s">
        <v>1986</v>
      </c>
      <c r="N237" t="s">
        <v>1534</v>
      </c>
      <c r="O237" t="s">
        <v>208</v>
      </c>
      <c r="P237" t="s">
        <v>1535</v>
      </c>
    </row>
    <row r="238" spans="1:16" x14ac:dyDescent="0.3">
      <c r="A238" t="s">
        <v>1527</v>
      </c>
      <c r="B238" t="s">
        <v>2641</v>
      </c>
      <c r="D238" t="s">
        <v>2031</v>
      </c>
      <c r="E238" t="s">
        <v>2032</v>
      </c>
      <c r="F238" t="s">
        <v>2033</v>
      </c>
      <c r="G238" t="s">
        <v>2034</v>
      </c>
      <c r="H238" t="s">
        <v>1531</v>
      </c>
      <c r="I238" t="s">
        <v>16</v>
      </c>
      <c r="J238" t="s">
        <v>17</v>
      </c>
      <c r="K238" t="s">
        <v>1569</v>
      </c>
      <c r="L238" t="s">
        <v>72</v>
      </c>
      <c r="M238" t="s">
        <v>2035</v>
      </c>
      <c r="N238" t="s">
        <v>1567</v>
      </c>
      <c r="O238" t="s">
        <v>848</v>
      </c>
      <c r="P238" t="s">
        <v>1535</v>
      </c>
    </row>
    <row r="239" spans="1:16" x14ac:dyDescent="0.3">
      <c r="A239" t="s">
        <v>1527</v>
      </c>
      <c r="B239" t="s">
        <v>2694</v>
      </c>
      <c r="D239" t="s">
        <v>2036</v>
      </c>
      <c r="E239" t="s">
        <v>583</v>
      </c>
      <c r="F239" t="s">
        <v>2037</v>
      </c>
      <c r="G239" t="s">
        <v>2038</v>
      </c>
      <c r="H239" t="s">
        <v>1531</v>
      </c>
      <c r="I239" t="s">
        <v>16</v>
      </c>
      <c r="J239" t="s">
        <v>17</v>
      </c>
      <c r="K239" t="s">
        <v>1559</v>
      </c>
      <c r="L239" t="s">
        <v>72</v>
      </c>
      <c r="M239" t="s">
        <v>1570</v>
      </c>
      <c r="N239" t="s">
        <v>1534</v>
      </c>
      <c r="O239" t="s">
        <v>1571</v>
      </c>
      <c r="P239" t="s">
        <v>1535</v>
      </c>
    </row>
    <row r="240" spans="1:16" x14ac:dyDescent="0.3">
      <c r="A240" t="s">
        <v>1527</v>
      </c>
      <c r="B240" t="s">
        <v>2694</v>
      </c>
      <c r="D240" t="s">
        <v>2039</v>
      </c>
      <c r="E240" t="s">
        <v>584</v>
      </c>
      <c r="F240" t="s">
        <v>2040</v>
      </c>
      <c r="G240" t="s">
        <v>2041</v>
      </c>
      <c r="H240" t="s">
        <v>1531</v>
      </c>
      <c r="I240" t="s">
        <v>16</v>
      </c>
      <c r="J240" t="s">
        <v>17</v>
      </c>
      <c r="K240" t="s">
        <v>1559</v>
      </c>
      <c r="L240" t="s">
        <v>72</v>
      </c>
      <c r="M240" t="s">
        <v>1570</v>
      </c>
      <c r="N240" t="s">
        <v>1534</v>
      </c>
      <c r="O240" t="s">
        <v>1571</v>
      </c>
      <c r="P240" t="s">
        <v>1535</v>
      </c>
    </row>
    <row r="241" spans="1:16" x14ac:dyDescent="0.3">
      <c r="A241" t="s">
        <v>1527</v>
      </c>
      <c r="B241" t="s">
        <v>2042</v>
      </c>
      <c r="C241" t="s">
        <v>2043</v>
      </c>
      <c r="D241" t="s">
        <v>2044</v>
      </c>
      <c r="E241" t="s">
        <v>585</v>
      </c>
      <c r="F241" t="s">
        <v>586</v>
      </c>
      <c r="G241" t="s">
        <v>587</v>
      </c>
      <c r="H241" t="s">
        <v>1531</v>
      </c>
      <c r="I241" t="s">
        <v>20</v>
      </c>
      <c r="J241" t="s">
        <v>17</v>
      </c>
      <c r="K241" t="s">
        <v>1632</v>
      </c>
      <c r="L241" t="s">
        <v>211</v>
      </c>
      <c r="M241" t="s">
        <v>2045</v>
      </c>
      <c r="N241" t="s">
        <v>1567</v>
      </c>
      <c r="P241" t="s">
        <v>1535</v>
      </c>
    </row>
    <row r="242" spans="1:16" x14ac:dyDescent="0.3">
      <c r="A242" t="s">
        <v>1527</v>
      </c>
      <c r="B242" t="s">
        <v>2046</v>
      </c>
      <c r="C242" t="s">
        <v>2047</v>
      </c>
      <c r="D242" t="s">
        <v>2048</v>
      </c>
      <c r="E242" t="s">
        <v>588</v>
      </c>
      <c r="F242" t="s">
        <v>589</v>
      </c>
      <c r="G242" t="s">
        <v>590</v>
      </c>
      <c r="H242" t="s">
        <v>1531</v>
      </c>
      <c r="I242" t="s">
        <v>20</v>
      </c>
      <c r="J242" t="s">
        <v>17</v>
      </c>
      <c r="K242" t="s">
        <v>1632</v>
      </c>
      <c r="L242" t="s">
        <v>211</v>
      </c>
      <c r="M242" t="s">
        <v>2045</v>
      </c>
      <c r="N242" t="s">
        <v>1567</v>
      </c>
      <c r="P242" t="s">
        <v>1535</v>
      </c>
    </row>
    <row r="243" spans="1:16" x14ac:dyDescent="0.3">
      <c r="A243" t="s">
        <v>1527</v>
      </c>
      <c r="B243" t="s">
        <v>2726</v>
      </c>
      <c r="C243" t="s">
        <v>2049</v>
      </c>
      <c r="D243" t="s">
        <v>2050</v>
      </c>
      <c r="E243" t="s">
        <v>591</v>
      </c>
      <c r="F243" t="s">
        <v>592</v>
      </c>
      <c r="G243" t="s">
        <v>593</v>
      </c>
      <c r="H243" t="s">
        <v>1531</v>
      </c>
      <c r="I243" t="s">
        <v>20</v>
      </c>
      <c r="J243" t="s">
        <v>17</v>
      </c>
      <c r="K243" t="s">
        <v>1632</v>
      </c>
      <c r="L243" t="s">
        <v>211</v>
      </c>
      <c r="M243" t="s">
        <v>2045</v>
      </c>
      <c r="N243" t="s">
        <v>1567</v>
      </c>
      <c r="P243" t="s">
        <v>1535</v>
      </c>
    </row>
    <row r="244" spans="1:16" x14ac:dyDescent="0.3">
      <c r="A244" t="s">
        <v>1527</v>
      </c>
      <c r="B244" t="s">
        <v>2046</v>
      </c>
      <c r="C244" t="s">
        <v>2051</v>
      </c>
      <c r="D244" t="s">
        <v>2052</v>
      </c>
      <c r="E244" t="s">
        <v>594</v>
      </c>
      <c r="F244" t="s">
        <v>595</v>
      </c>
      <c r="G244" t="s">
        <v>596</v>
      </c>
      <c r="H244" t="s">
        <v>1531</v>
      </c>
      <c r="I244" t="s">
        <v>20</v>
      </c>
      <c r="J244" t="s">
        <v>17</v>
      </c>
      <c r="K244" t="s">
        <v>1632</v>
      </c>
      <c r="L244" t="s">
        <v>211</v>
      </c>
      <c r="M244" t="s">
        <v>2045</v>
      </c>
      <c r="N244" t="s">
        <v>1567</v>
      </c>
      <c r="P244" t="s">
        <v>1535</v>
      </c>
    </row>
    <row r="245" spans="1:16" x14ac:dyDescent="0.3">
      <c r="A245" t="s">
        <v>1527</v>
      </c>
      <c r="B245" t="s">
        <v>2726</v>
      </c>
      <c r="C245" t="s">
        <v>2053</v>
      </c>
      <c r="D245" t="s">
        <v>2054</v>
      </c>
      <c r="E245" t="s">
        <v>597</v>
      </c>
      <c r="F245" t="s">
        <v>598</v>
      </c>
      <c r="G245" t="s">
        <v>599</v>
      </c>
      <c r="H245" t="s">
        <v>1531</v>
      </c>
      <c r="I245" t="s">
        <v>20</v>
      </c>
      <c r="J245" t="s">
        <v>17</v>
      </c>
      <c r="K245" t="s">
        <v>1632</v>
      </c>
      <c r="L245" t="s">
        <v>211</v>
      </c>
      <c r="M245" t="s">
        <v>2045</v>
      </c>
      <c r="N245" t="s">
        <v>1567</v>
      </c>
      <c r="P245" t="s">
        <v>1535</v>
      </c>
    </row>
    <row r="246" spans="1:16" x14ac:dyDescent="0.3">
      <c r="A246" t="s">
        <v>1527</v>
      </c>
      <c r="B246" t="s">
        <v>2046</v>
      </c>
      <c r="C246" t="s">
        <v>2055</v>
      </c>
      <c r="D246" t="s">
        <v>2056</v>
      </c>
      <c r="E246" t="s">
        <v>600</v>
      </c>
      <c r="F246" t="s">
        <v>601</v>
      </c>
      <c r="G246" t="s">
        <v>602</v>
      </c>
      <c r="H246" t="s">
        <v>1531</v>
      </c>
      <c r="I246" t="s">
        <v>20</v>
      </c>
      <c r="J246" t="s">
        <v>17</v>
      </c>
      <c r="K246" t="s">
        <v>1632</v>
      </c>
      <c r="L246" t="s">
        <v>211</v>
      </c>
      <c r="M246" t="s">
        <v>2045</v>
      </c>
      <c r="N246" t="s">
        <v>1567</v>
      </c>
      <c r="P246" t="s">
        <v>1535</v>
      </c>
    </row>
    <row r="247" spans="1:16" x14ac:dyDescent="0.3">
      <c r="A247" t="s">
        <v>1527</v>
      </c>
      <c r="B247" t="s">
        <v>2726</v>
      </c>
      <c r="C247" t="s">
        <v>2057</v>
      </c>
      <c r="D247" t="s">
        <v>2058</v>
      </c>
      <c r="E247" t="s">
        <v>603</v>
      </c>
      <c r="F247" t="s">
        <v>604</v>
      </c>
      <c r="G247" t="s">
        <v>605</v>
      </c>
      <c r="H247" t="s">
        <v>1531</v>
      </c>
      <c r="I247" t="s">
        <v>20</v>
      </c>
      <c r="J247" t="s">
        <v>17</v>
      </c>
      <c r="K247" t="s">
        <v>1632</v>
      </c>
      <c r="L247" t="s">
        <v>211</v>
      </c>
      <c r="M247" t="s">
        <v>2045</v>
      </c>
      <c r="N247" t="s">
        <v>1567</v>
      </c>
      <c r="P247" t="s">
        <v>1535</v>
      </c>
    </row>
    <row r="248" spans="1:16" x14ac:dyDescent="0.3">
      <c r="A248" t="s">
        <v>1527</v>
      </c>
      <c r="B248" t="s">
        <v>2059</v>
      </c>
      <c r="C248" t="s">
        <v>2060</v>
      </c>
      <c r="D248" t="s">
        <v>2061</v>
      </c>
      <c r="E248" t="s">
        <v>606</v>
      </c>
      <c r="F248" t="s">
        <v>607</v>
      </c>
      <c r="G248" t="s">
        <v>608</v>
      </c>
      <c r="H248" t="s">
        <v>1531</v>
      </c>
      <c r="I248" t="s">
        <v>20</v>
      </c>
      <c r="J248" t="s">
        <v>17</v>
      </c>
      <c r="K248" t="s">
        <v>1632</v>
      </c>
      <c r="L248" t="s">
        <v>211</v>
      </c>
      <c r="M248" t="s">
        <v>2045</v>
      </c>
      <c r="N248" t="s">
        <v>1567</v>
      </c>
      <c r="P248" t="s">
        <v>1535</v>
      </c>
    </row>
    <row r="249" spans="1:16" x14ac:dyDescent="0.3">
      <c r="A249" t="s">
        <v>1527</v>
      </c>
      <c r="B249" t="s">
        <v>1906</v>
      </c>
      <c r="C249" t="s">
        <v>2062</v>
      </c>
      <c r="D249" t="s">
        <v>2063</v>
      </c>
      <c r="E249" t="s">
        <v>609</v>
      </c>
      <c r="F249" t="s">
        <v>610</v>
      </c>
      <c r="G249" t="s">
        <v>611</v>
      </c>
      <c r="H249" t="s">
        <v>1531</v>
      </c>
      <c r="I249" t="s">
        <v>20</v>
      </c>
      <c r="J249" t="s">
        <v>17</v>
      </c>
      <c r="K249" t="s">
        <v>1632</v>
      </c>
      <c r="L249" t="s">
        <v>211</v>
      </c>
      <c r="M249" t="s">
        <v>2045</v>
      </c>
      <c r="N249" t="s">
        <v>1567</v>
      </c>
      <c r="P249" t="s">
        <v>1535</v>
      </c>
    </row>
    <row r="250" spans="1:16" x14ac:dyDescent="0.3">
      <c r="A250" t="s">
        <v>1527</v>
      </c>
      <c r="B250" t="s">
        <v>2726</v>
      </c>
      <c r="C250" t="s">
        <v>2064</v>
      </c>
      <c r="D250" t="s">
        <v>2065</v>
      </c>
      <c r="E250" t="s">
        <v>612</v>
      </c>
      <c r="F250" t="s">
        <v>613</v>
      </c>
      <c r="G250" t="s">
        <v>614</v>
      </c>
      <c r="H250" t="s">
        <v>1531</v>
      </c>
      <c r="I250" t="s">
        <v>20</v>
      </c>
      <c r="J250" t="s">
        <v>17</v>
      </c>
      <c r="K250" t="s">
        <v>1632</v>
      </c>
      <c r="L250" t="s">
        <v>145</v>
      </c>
      <c r="M250" t="s">
        <v>2045</v>
      </c>
      <c r="N250" t="s">
        <v>1567</v>
      </c>
      <c r="P250" t="s">
        <v>1535</v>
      </c>
    </row>
    <row r="251" spans="1:16" x14ac:dyDescent="0.3">
      <c r="A251" t="s">
        <v>1527</v>
      </c>
      <c r="B251" t="s">
        <v>2042</v>
      </c>
      <c r="C251" t="s">
        <v>2066</v>
      </c>
      <c r="D251" t="s">
        <v>2067</v>
      </c>
      <c r="E251" t="s">
        <v>615</v>
      </c>
      <c r="F251" t="s">
        <v>616</v>
      </c>
      <c r="G251" t="s">
        <v>617</v>
      </c>
      <c r="H251" t="s">
        <v>1531</v>
      </c>
      <c r="I251" t="s">
        <v>20</v>
      </c>
      <c r="J251" t="s">
        <v>17</v>
      </c>
      <c r="K251" t="s">
        <v>1632</v>
      </c>
      <c r="L251" t="s">
        <v>211</v>
      </c>
      <c r="M251" t="s">
        <v>2045</v>
      </c>
      <c r="N251" t="s">
        <v>1567</v>
      </c>
      <c r="P251" t="s">
        <v>1535</v>
      </c>
    </row>
    <row r="252" spans="1:16" x14ac:dyDescent="0.3">
      <c r="A252" t="s">
        <v>1527</v>
      </c>
      <c r="B252" t="s">
        <v>2059</v>
      </c>
      <c r="C252" t="s">
        <v>2068</v>
      </c>
      <c r="D252" t="s">
        <v>2069</v>
      </c>
      <c r="E252" t="s">
        <v>618</v>
      </c>
      <c r="F252" t="s">
        <v>619</v>
      </c>
      <c r="G252" t="s">
        <v>620</v>
      </c>
      <c r="H252" t="s">
        <v>1531</v>
      </c>
      <c r="I252" t="s">
        <v>20</v>
      </c>
      <c r="J252" t="s">
        <v>17</v>
      </c>
      <c r="K252" t="s">
        <v>1632</v>
      </c>
      <c r="L252" t="s">
        <v>145</v>
      </c>
      <c r="M252" t="s">
        <v>2045</v>
      </c>
      <c r="N252" t="s">
        <v>1567</v>
      </c>
      <c r="P252" t="s">
        <v>1535</v>
      </c>
    </row>
    <row r="253" spans="1:16" x14ac:dyDescent="0.3">
      <c r="A253" t="s">
        <v>1527</v>
      </c>
      <c r="B253" t="s">
        <v>2059</v>
      </c>
      <c r="C253" t="s">
        <v>2070</v>
      </c>
      <c r="D253" t="s">
        <v>2071</v>
      </c>
      <c r="E253" t="s">
        <v>621</v>
      </c>
      <c r="F253" t="s">
        <v>622</v>
      </c>
      <c r="G253" t="s">
        <v>623</v>
      </c>
      <c r="H253" t="s">
        <v>1531</v>
      </c>
      <c r="I253" t="s">
        <v>20</v>
      </c>
      <c r="J253" t="s">
        <v>17</v>
      </c>
      <c r="K253" t="s">
        <v>1632</v>
      </c>
      <c r="L253" t="s">
        <v>145</v>
      </c>
      <c r="M253" t="s">
        <v>2045</v>
      </c>
      <c r="N253" t="s">
        <v>1567</v>
      </c>
      <c r="P253" t="s">
        <v>1535</v>
      </c>
    </row>
    <row r="254" spans="1:16" x14ac:dyDescent="0.3">
      <c r="A254" t="s">
        <v>1527</v>
      </c>
      <c r="B254" t="s">
        <v>2046</v>
      </c>
      <c r="C254" t="s">
        <v>2072</v>
      </c>
      <c r="D254" t="s">
        <v>2073</v>
      </c>
      <c r="E254" t="s">
        <v>624</v>
      </c>
      <c r="F254" t="s">
        <v>625</v>
      </c>
      <c r="G254" t="s">
        <v>626</v>
      </c>
      <c r="H254" t="s">
        <v>1531</v>
      </c>
      <c r="I254" t="s">
        <v>20</v>
      </c>
      <c r="J254" t="s">
        <v>17</v>
      </c>
      <c r="K254" t="s">
        <v>1632</v>
      </c>
      <c r="L254" t="s">
        <v>145</v>
      </c>
      <c r="M254" t="s">
        <v>2045</v>
      </c>
      <c r="N254" t="s">
        <v>1567</v>
      </c>
      <c r="P254" t="s">
        <v>1535</v>
      </c>
    </row>
    <row r="255" spans="1:16" x14ac:dyDescent="0.3">
      <c r="A255" t="s">
        <v>1527</v>
      </c>
      <c r="B255" t="s">
        <v>2726</v>
      </c>
      <c r="C255" t="s">
        <v>2074</v>
      </c>
      <c r="D255" t="s">
        <v>2075</v>
      </c>
      <c r="E255" t="s">
        <v>627</v>
      </c>
      <c r="F255" t="s">
        <v>628</v>
      </c>
      <c r="G255" t="s">
        <v>629</v>
      </c>
      <c r="H255" t="s">
        <v>1531</v>
      </c>
      <c r="I255" t="s">
        <v>20</v>
      </c>
      <c r="J255" t="s">
        <v>17</v>
      </c>
      <c r="K255" t="s">
        <v>1632</v>
      </c>
      <c r="L255" t="s">
        <v>145</v>
      </c>
      <c r="M255" t="s">
        <v>2045</v>
      </c>
      <c r="N255" t="s">
        <v>1567</v>
      </c>
      <c r="P255" t="s">
        <v>1535</v>
      </c>
    </row>
    <row r="256" spans="1:16" x14ac:dyDescent="0.3">
      <c r="A256" t="s">
        <v>1527</v>
      </c>
      <c r="B256" t="s">
        <v>2726</v>
      </c>
      <c r="C256" t="s">
        <v>2076</v>
      </c>
      <c r="D256" t="s">
        <v>2077</v>
      </c>
      <c r="E256" t="s">
        <v>630</v>
      </c>
      <c r="F256" t="s">
        <v>631</v>
      </c>
      <c r="G256" t="s">
        <v>632</v>
      </c>
      <c r="H256" t="s">
        <v>1531</v>
      </c>
      <c r="I256" t="s">
        <v>20</v>
      </c>
      <c r="J256" t="s">
        <v>17</v>
      </c>
      <c r="K256" t="s">
        <v>1632</v>
      </c>
      <c r="L256" t="s">
        <v>145</v>
      </c>
      <c r="M256" t="s">
        <v>2045</v>
      </c>
      <c r="N256" t="s">
        <v>1567</v>
      </c>
      <c r="P256" t="s">
        <v>1535</v>
      </c>
    </row>
    <row r="257" spans="1:16" x14ac:dyDescent="0.3">
      <c r="A257" t="s">
        <v>1527</v>
      </c>
      <c r="B257" t="s">
        <v>1852</v>
      </c>
      <c r="C257" t="s">
        <v>2078</v>
      </c>
      <c r="D257" t="s">
        <v>2079</v>
      </c>
      <c r="E257" t="s">
        <v>633</v>
      </c>
      <c r="F257" t="s">
        <v>634</v>
      </c>
      <c r="G257" t="s">
        <v>635</v>
      </c>
      <c r="H257" t="s">
        <v>1531</v>
      </c>
      <c r="I257" t="s">
        <v>20</v>
      </c>
      <c r="J257" t="s">
        <v>17</v>
      </c>
      <c r="K257" t="s">
        <v>1632</v>
      </c>
      <c r="L257" t="s">
        <v>145</v>
      </c>
      <c r="M257" t="s">
        <v>2045</v>
      </c>
      <c r="N257" t="s">
        <v>1567</v>
      </c>
      <c r="P257" t="s">
        <v>1535</v>
      </c>
    </row>
    <row r="258" spans="1:16" x14ac:dyDescent="0.3">
      <c r="A258" t="s">
        <v>1527</v>
      </c>
      <c r="B258" t="s">
        <v>2727</v>
      </c>
      <c r="C258" t="s">
        <v>2080</v>
      </c>
      <c r="D258" t="s">
        <v>2081</v>
      </c>
      <c r="E258" t="s">
        <v>636</v>
      </c>
      <c r="F258" t="s">
        <v>637</v>
      </c>
      <c r="G258" t="s">
        <v>638</v>
      </c>
      <c r="H258" t="s">
        <v>1531</v>
      </c>
      <c r="I258" t="s">
        <v>20</v>
      </c>
      <c r="J258" t="s">
        <v>17</v>
      </c>
      <c r="K258" t="s">
        <v>1632</v>
      </c>
      <c r="L258" t="s">
        <v>145</v>
      </c>
      <c r="M258" t="s">
        <v>2045</v>
      </c>
      <c r="N258" t="s">
        <v>1567</v>
      </c>
      <c r="P258" t="s">
        <v>1535</v>
      </c>
    </row>
    <row r="259" spans="1:16" x14ac:dyDescent="0.3">
      <c r="A259" t="s">
        <v>1527</v>
      </c>
      <c r="B259" t="s">
        <v>2082</v>
      </c>
      <c r="C259" t="s">
        <v>2083</v>
      </c>
      <c r="D259" t="s">
        <v>2084</v>
      </c>
      <c r="E259" t="s">
        <v>639</v>
      </c>
      <c r="F259" t="s">
        <v>640</v>
      </c>
      <c r="G259" t="s">
        <v>641</v>
      </c>
      <c r="H259" t="s">
        <v>1531</v>
      </c>
      <c r="I259" t="s">
        <v>20</v>
      </c>
      <c r="J259" t="s">
        <v>17</v>
      </c>
      <c r="K259" t="s">
        <v>1632</v>
      </c>
      <c r="L259" t="s">
        <v>145</v>
      </c>
      <c r="M259" t="s">
        <v>2045</v>
      </c>
      <c r="N259" t="s">
        <v>1567</v>
      </c>
      <c r="P259" t="s">
        <v>1535</v>
      </c>
    </row>
    <row r="260" spans="1:16" x14ac:dyDescent="0.3">
      <c r="A260" t="s">
        <v>1527</v>
      </c>
      <c r="B260" t="s">
        <v>2727</v>
      </c>
      <c r="C260" t="s">
        <v>2085</v>
      </c>
      <c r="D260" t="s">
        <v>2086</v>
      </c>
      <c r="E260" t="s">
        <v>642</v>
      </c>
      <c r="F260" t="s">
        <v>643</v>
      </c>
      <c r="G260" t="s">
        <v>644</v>
      </c>
      <c r="H260" t="s">
        <v>1531</v>
      </c>
      <c r="I260" t="s">
        <v>20</v>
      </c>
      <c r="J260" t="s">
        <v>17</v>
      </c>
      <c r="K260" t="s">
        <v>1632</v>
      </c>
      <c r="L260" t="s">
        <v>145</v>
      </c>
      <c r="M260" t="s">
        <v>2045</v>
      </c>
      <c r="N260" t="s">
        <v>1567</v>
      </c>
      <c r="P260" t="s">
        <v>1535</v>
      </c>
    </row>
    <row r="261" spans="1:16" x14ac:dyDescent="0.3">
      <c r="A261" t="s">
        <v>1527</v>
      </c>
      <c r="B261" t="s">
        <v>2728</v>
      </c>
      <c r="C261" t="s">
        <v>2087</v>
      </c>
      <c r="D261" t="s">
        <v>2088</v>
      </c>
      <c r="E261" t="s">
        <v>645</v>
      </c>
      <c r="F261" t="s">
        <v>646</v>
      </c>
      <c r="G261" t="s">
        <v>647</v>
      </c>
      <c r="H261" t="s">
        <v>1531</v>
      </c>
      <c r="I261" t="s">
        <v>20</v>
      </c>
      <c r="J261" t="s">
        <v>17</v>
      </c>
      <c r="K261" t="s">
        <v>1632</v>
      </c>
      <c r="L261" t="s">
        <v>211</v>
      </c>
      <c r="M261" t="s">
        <v>2045</v>
      </c>
      <c r="N261" t="s">
        <v>1567</v>
      </c>
      <c r="P261" t="s">
        <v>1535</v>
      </c>
    </row>
    <row r="262" spans="1:16" x14ac:dyDescent="0.3">
      <c r="A262" t="s">
        <v>1527</v>
      </c>
      <c r="B262" t="s">
        <v>2046</v>
      </c>
      <c r="C262" t="s">
        <v>2089</v>
      </c>
      <c r="D262" t="s">
        <v>2090</v>
      </c>
      <c r="E262" t="s">
        <v>648</v>
      </c>
      <c r="F262" t="s">
        <v>649</v>
      </c>
      <c r="G262" t="s">
        <v>650</v>
      </c>
      <c r="H262" t="s">
        <v>1531</v>
      </c>
      <c r="I262" t="s">
        <v>20</v>
      </c>
      <c r="J262" t="s">
        <v>17</v>
      </c>
      <c r="K262" t="s">
        <v>1632</v>
      </c>
      <c r="L262" t="s">
        <v>211</v>
      </c>
      <c r="M262" t="s">
        <v>2045</v>
      </c>
      <c r="N262" t="s">
        <v>1567</v>
      </c>
      <c r="P262" t="s">
        <v>1535</v>
      </c>
    </row>
    <row r="263" spans="1:16" x14ac:dyDescent="0.3">
      <c r="A263" t="s">
        <v>1527</v>
      </c>
      <c r="B263" t="s">
        <v>2046</v>
      </c>
      <c r="C263" t="s">
        <v>2091</v>
      </c>
      <c r="D263" t="s">
        <v>2092</v>
      </c>
      <c r="E263" t="s">
        <v>651</v>
      </c>
      <c r="F263" t="s">
        <v>652</v>
      </c>
      <c r="G263" t="s">
        <v>653</v>
      </c>
      <c r="H263" t="s">
        <v>1531</v>
      </c>
      <c r="I263" t="s">
        <v>20</v>
      </c>
      <c r="J263" t="s">
        <v>17</v>
      </c>
      <c r="K263" t="s">
        <v>1632</v>
      </c>
      <c r="L263" t="s">
        <v>211</v>
      </c>
      <c r="M263" t="s">
        <v>2045</v>
      </c>
      <c r="N263" t="s">
        <v>1567</v>
      </c>
      <c r="P263" t="s">
        <v>1535</v>
      </c>
    </row>
    <row r="264" spans="1:16" x14ac:dyDescent="0.3">
      <c r="A264" t="s">
        <v>1527</v>
      </c>
      <c r="B264" t="s">
        <v>2728</v>
      </c>
      <c r="C264" t="s">
        <v>2093</v>
      </c>
      <c r="D264" t="s">
        <v>2094</v>
      </c>
      <c r="E264" t="s">
        <v>654</v>
      </c>
      <c r="F264" t="s">
        <v>655</v>
      </c>
      <c r="G264" t="s">
        <v>656</v>
      </c>
      <c r="H264" t="s">
        <v>1531</v>
      </c>
      <c r="I264" t="s">
        <v>20</v>
      </c>
      <c r="J264" t="s">
        <v>17</v>
      </c>
      <c r="K264" t="s">
        <v>1632</v>
      </c>
      <c r="L264" t="s">
        <v>211</v>
      </c>
      <c r="M264" t="s">
        <v>2045</v>
      </c>
      <c r="N264" t="s">
        <v>1567</v>
      </c>
      <c r="P264" t="s">
        <v>1535</v>
      </c>
    </row>
    <row r="265" spans="1:16" x14ac:dyDescent="0.3">
      <c r="A265" t="s">
        <v>1527</v>
      </c>
      <c r="B265" t="s">
        <v>2726</v>
      </c>
      <c r="C265" t="s">
        <v>2095</v>
      </c>
      <c r="D265" t="s">
        <v>2096</v>
      </c>
      <c r="E265" t="s">
        <v>657</v>
      </c>
      <c r="F265" t="s">
        <v>658</v>
      </c>
      <c r="G265" t="s">
        <v>659</v>
      </c>
      <c r="H265" t="s">
        <v>1531</v>
      </c>
      <c r="I265" t="s">
        <v>20</v>
      </c>
      <c r="J265" t="s">
        <v>17</v>
      </c>
      <c r="K265" t="s">
        <v>1632</v>
      </c>
      <c r="L265" t="s">
        <v>211</v>
      </c>
      <c r="M265" t="s">
        <v>2045</v>
      </c>
      <c r="N265" t="s">
        <v>1567</v>
      </c>
      <c r="P265" t="s">
        <v>1535</v>
      </c>
    </row>
    <row r="266" spans="1:16" x14ac:dyDescent="0.3">
      <c r="A266" t="s">
        <v>1527</v>
      </c>
      <c r="B266" t="s">
        <v>2726</v>
      </c>
      <c r="C266" t="s">
        <v>2097</v>
      </c>
      <c r="D266" t="s">
        <v>2098</v>
      </c>
      <c r="E266" t="s">
        <v>660</v>
      </c>
      <c r="F266" t="s">
        <v>661</v>
      </c>
      <c r="G266" t="s">
        <v>662</v>
      </c>
      <c r="H266" t="s">
        <v>1531</v>
      </c>
      <c r="I266" t="s">
        <v>20</v>
      </c>
      <c r="J266" t="s">
        <v>17</v>
      </c>
      <c r="K266" t="s">
        <v>1632</v>
      </c>
      <c r="L266" t="s">
        <v>211</v>
      </c>
      <c r="M266" t="s">
        <v>2045</v>
      </c>
      <c r="N266" t="s">
        <v>1567</v>
      </c>
      <c r="P266" t="s">
        <v>1535</v>
      </c>
    </row>
    <row r="267" spans="1:16" x14ac:dyDescent="0.3">
      <c r="A267" t="s">
        <v>1527</v>
      </c>
      <c r="B267" t="s">
        <v>2726</v>
      </c>
      <c r="C267" t="s">
        <v>2099</v>
      </c>
      <c r="D267" t="s">
        <v>2100</v>
      </c>
      <c r="E267" t="s">
        <v>663</v>
      </c>
      <c r="F267" t="s">
        <v>664</v>
      </c>
      <c r="G267" t="s">
        <v>665</v>
      </c>
      <c r="H267" t="s">
        <v>1564</v>
      </c>
      <c r="I267" t="s">
        <v>20</v>
      </c>
      <c r="J267" t="s">
        <v>17</v>
      </c>
      <c r="K267" t="s">
        <v>1632</v>
      </c>
      <c r="L267" t="s">
        <v>211</v>
      </c>
      <c r="M267" t="s">
        <v>2045</v>
      </c>
      <c r="N267" t="s">
        <v>1567</v>
      </c>
      <c r="P267" t="s">
        <v>1535</v>
      </c>
    </row>
    <row r="268" spans="1:16" x14ac:dyDescent="0.3">
      <c r="A268" t="s">
        <v>1527</v>
      </c>
      <c r="B268" t="s">
        <v>2101</v>
      </c>
      <c r="C268" t="s">
        <v>2102</v>
      </c>
      <c r="D268" t="s">
        <v>2103</v>
      </c>
      <c r="E268" t="s">
        <v>666</v>
      </c>
      <c r="F268" t="s">
        <v>667</v>
      </c>
      <c r="G268" t="s">
        <v>668</v>
      </c>
      <c r="H268" t="s">
        <v>1564</v>
      </c>
      <c r="I268" t="s">
        <v>20</v>
      </c>
      <c r="J268" t="s">
        <v>17</v>
      </c>
      <c r="K268" t="s">
        <v>1632</v>
      </c>
      <c r="L268" t="s">
        <v>145</v>
      </c>
      <c r="M268" t="s">
        <v>2045</v>
      </c>
      <c r="N268" t="s">
        <v>1567</v>
      </c>
      <c r="P268" t="s">
        <v>1535</v>
      </c>
    </row>
    <row r="269" spans="1:16" x14ac:dyDescent="0.3">
      <c r="A269" t="s">
        <v>1527</v>
      </c>
      <c r="B269" t="s">
        <v>2101</v>
      </c>
      <c r="C269" t="s">
        <v>2104</v>
      </c>
      <c r="D269" t="s">
        <v>2105</v>
      </c>
      <c r="E269" t="s">
        <v>669</v>
      </c>
      <c r="F269" t="s">
        <v>670</v>
      </c>
      <c r="G269" t="s">
        <v>671</v>
      </c>
      <c r="H269" t="s">
        <v>1564</v>
      </c>
      <c r="I269" t="s">
        <v>20</v>
      </c>
      <c r="J269" t="s">
        <v>17</v>
      </c>
      <c r="K269" t="s">
        <v>1632</v>
      </c>
      <c r="L269" t="s">
        <v>145</v>
      </c>
      <c r="M269" t="s">
        <v>2045</v>
      </c>
      <c r="N269" t="s">
        <v>1567</v>
      </c>
      <c r="P269" t="s">
        <v>1535</v>
      </c>
    </row>
    <row r="270" spans="1:16" x14ac:dyDescent="0.3">
      <c r="A270" t="s">
        <v>1527</v>
      </c>
      <c r="B270" t="s">
        <v>2046</v>
      </c>
      <c r="C270" t="s">
        <v>2106</v>
      </c>
      <c r="D270" t="s">
        <v>2107</v>
      </c>
      <c r="E270" t="s">
        <v>672</v>
      </c>
      <c r="F270" t="s">
        <v>673</v>
      </c>
      <c r="G270" t="s">
        <v>674</v>
      </c>
      <c r="H270" t="s">
        <v>1564</v>
      </c>
      <c r="I270" t="s">
        <v>20</v>
      </c>
      <c r="J270" t="s">
        <v>17</v>
      </c>
      <c r="K270" t="s">
        <v>1632</v>
      </c>
      <c r="L270" t="s">
        <v>211</v>
      </c>
      <c r="M270" t="s">
        <v>2045</v>
      </c>
      <c r="N270" t="s">
        <v>1567</v>
      </c>
      <c r="P270" t="s">
        <v>1535</v>
      </c>
    </row>
    <row r="271" spans="1:16" x14ac:dyDescent="0.3">
      <c r="A271" t="s">
        <v>1527</v>
      </c>
      <c r="B271" t="s">
        <v>2108</v>
      </c>
      <c r="D271" t="s">
        <v>2109</v>
      </c>
      <c r="E271" t="s">
        <v>1281</v>
      </c>
      <c r="F271" t="s">
        <v>1282</v>
      </c>
      <c r="G271" t="s">
        <v>1283</v>
      </c>
      <c r="H271" t="s">
        <v>1531</v>
      </c>
      <c r="I271" t="s">
        <v>16</v>
      </c>
      <c r="J271" t="s">
        <v>17</v>
      </c>
      <c r="K271" t="s">
        <v>2110</v>
      </c>
      <c r="L271" t="s">
        <v>96</v>
      </c>
      <c r="M271" t="s">
        <v>2111</v>
      </c>
      <c r="N271" t="s">
        <v>1534</v>
      </c>
      <c r="O271" t="s">
        <v>1284</v>
      </c>
      <c r="P271" t="s">
        <v>1535</v>
      </c>
    </row>
    <row r="272" spans="1:16" x14ac:dyDescent="0.3">
      <c r="A272" t="s">
        <v>1527</v>
      </c>
      <c r="B272" t="s">
        <v>1601</v>
      </c>
      <c r="D272" t="s">
        <v>2112</v>
      </c>
      <c r="E272" t="s">
        <v>2113</v>
      </c>
      <c r="F272" t="s">
        <v>2114</v>
      </c>
      <c r="G272" t="s">
        <v>2115</v>
      </c>
      <c r="H272" t="s">
        <v>1531</v>
      </c>
      <c r="I272" t="s">
        <v>16</v>
      </c>
      <c r="J272" t="s">
        <v>17</v>
      </c>
      <c r="K272" t="s">
        <v>1569</v>
      </c>
      <c r="L272" t="s">
        <v>72</v>
      </c>
      <c r="M272" t="s">
        <v>1606</v>
      </c>
      <c r="N272" t="s">
        <v>1534</v>
      </c>
      <c r="O272" t="s">
        <v>1607</v>
      </c>
      <c r="P272" t="s">
        <v>1535</v>
      </c>
    </row>
    <row r="273" spans="1:16" x14ac:dyDescent="0.3">
      <c r="A273" t="s">
        <v>1527</v>
      </c>
      <c r="B273" t="s">
        <v>1601</v>
      </c>
      <c r="D273" t="s">
        <v>2116</v>
      </c>
      <c r="E273" t="s">
        <v>2117</v>
      </c>
      <c r="F273" t="s">
        <v>2118</v>
      </c>
      <c r="G273" t="s">
        <v>2119</v>
      </c>
      <c r="H273" t="s">
        <v>1531</v>
      </c>
      <c r="I273" t="s">
        <v>16</v>
      </c>
      <c r="J273" t="s">
        <v>17</v>
      </c>
      <c r="K273" t="s">
        <v>1569</v>
      </c>
      <c r="L273" t="s">
        <v>72</v>
      </c>
      <c r="M273" t="s">
        <v>1606</v>
      </c>
      <c r="N273" t="s">
        <v>1534</v>
      </c>
      <c r="O273" t="s">
        <v>1607</v>
      </c>
      <c r="P273" t="s">
        <v>1535</v>
      </c>
    </row>
    <row r="274" spans="1:16" x14ac:dyDescent="0.3">
      <c r="A274" t="s">
        <v>1527</v>
      </c>
      <c r="B274" t="s">
        <v>1601</v>
      </c>
      <c r="D274" t="s">
        <v>2120</v>
      </c>
      <c r="E274" t="s">
        <v>2121</v>
      </c>
      <c r="F274" t="s">
        <v>2122</v>
      </c>
      <c r="G274" t="s">
        <v>2123</v>
      </c>
      <c r="H274" t="s">
        <v>1531</v>
      </c>
      <c r="I274" t="s">
        <v>16</v>
      </c>
      <c r="J274" t="s">
        <v>17</v>
      </c>
      <c r="K274" t="s">
        <v>1569</v>
      </c>
      <c r="L274" t="s">
        <v>72</v>
      </c>
      <c r="M274" t="s">
        <v>1606</v>
      </c>
      <c r="N274" t="s">
        <v>1534</v>
      </c>
      <c r="O274" t="s">
        <v>1607</v>
      </c>
      <c r="P274" t="s">
        <v>1535</v>
      </c>
    </row>
    <row r="275" spans="1:16" x14ac:dyDescent="0.3">
      <c r="A275" t="s">
        <v>1527</v>
      </c>
      <c r="B275" t="s">
        <v>2124</v>
      </c>
      <c r="D275" t="s">
        <v>2125</v>
      </c>
      <c r="E275" t="s">
        <v>2126</v>
      </c>
      <c r="F275" t="s">
        <v>2127</v>
      </c>
      <c r="G275" t="s">
        <v>2128</v>
      </c>
      <c r="H275" t="s">
        <v>1531</v>
      </c>
      <c r="I275" t="s">
        <v>16</v>
      </c>
      <c r="J275" t="s">
        <v>17</v>
      </c>
      <c r="K275" t="s">
        <v>1569</v>
      </c>
      <c r="L275" t="s">
        <v>72</v>
      </c>
      <c r="M275" t="s">
        <v>1606</v>
      </c>
      <c r="N275" t="s">
        <v>1534</v>
      </c>
      <c r="O275" t="s">
        <v>1607</v>
      </c>
      <c r="P275" t="s">
        <v>1535</v>
      </c>
    </row>
    <row r="276" spans="1:16" x14ac:dyDescent="0.3">
      <c r="A276" t="s">
        <v>1527</v>
      </c>
      <c r="B276" t="s">
        <v>1601</v>
      </c>
      <c r="D276" t="s">
        <v>2129</v>
      </c>
      <c r="E276" t="s">
        <v>2130</v>
      </c>
      <c r="F276" t="s">
        <v>2131</v>
      </c>
      <c r="G276" t="s">
        <v>2132</v>
      </c>
      <c r="H276" t="s">
        <v>1531</v>
      </c>
      <c r="I276" t="s">
        <v>16</v>
      </c>
      <c r="J276" t="s">
        <v>17</v>
      </c>
      <c r="K276" t="s">
        <v>1569</v>
      </c>
      <c r="L276" t="s">
        <v>72</v>
      </c>
      <c r="M276" t="s">
        <v>1606</v>
      </c>
      <c r="N276" t="s">
        <v>1534</v>
      </c>
      <c r="O276" t="s">
        <v>1607</v>
      </c>
      <c r="P276" t="s">
        <v>1535</v>
      </c>
    </row>
    <row r="277" spans="1:16" x14ac:dyDescent="0.3">
      <c r="A277" t="s">
        <v>1527</v>
      </c>
      <c r="B277" t="s">
        <v>1601</v>
      </c>
      <c r="D277" t="s">
        <v>2133</v>
      </c>
      <c r="E277" t="s">
        <v>2134</v>
      </c>
      <c r="F277" t="s">
        <v>2135</v>
      </c>
      <c r="G277" t="s">
        <v>2136</v>
      </c>
      <c r="H277" t="s">
        <v>1531</v>
      </c>
      <c r="I277" t="s">
        <v>16</v>
      </c>
      <c r="J277" t="s">
        <v>17</v>
      </c>
      <c r="K277" t="s">
        <v>1569</v>
      </c>
      <c r="L277" t="s">
        <v>72</v>
      </c>
      <c r="M277" t="s">
        <v>1606</v>
      </c>
      <c r="N277" t="s">
        <v>1534</v>
      </c>
      <c r="O277" t="s">
        <v>1607</v>
      </c>
      <c r="P277" t="s">
        <v>1535</v>
      </c>
    </row>
    <row r="278" spans="1:16" x14ac:dyDescent="0.3">
      <c r="A278" t="s">
        <v>1527</v>
      </c>
      <c r="B278" t="s">
        <v>1601</v>
      </c>
      <c r="D278" t="s">
        <v>2137</v>
      </c>
      <c r="E278" t="s">
        <v>2138</v>
      </c>
      <c r="F278" t="s">
        <v>2139</v>
      </c>
      <c r="G278" t="s">
        <v>2140</v>
      </c>
      <c r="H278" t="s">
        <v>1531</v>
      </c>
      <c r="I278" t="s">
        <v>16</v>
      </c>
      <c r="J278" t="s">
        <v>17</v>
      </c>
      <c r="K278" t="s">
        <v>1569</v>
      </c>
      <c r="L278" t="s">
        <v>72</v>
      </c>
      <c r="M278" t="s">
        <v>1606</v>
      </c>
      <c r="N278" t="s">
        <v>1534</v>
      </c>
      <c r="O278" t="s">
        <v>1607</v>
      </c>
      <c r="P278" t="s">
        <v>1535</v>
      </c>
    </row>
    <row r="279" spans="1:16" x14ac:dyDescent="0.3">
      <c r="A279" t="s">
        <v>1527</v>
      </c>
      <c r="B279" t="s">
        <v>1601</v>
      </c>
      <c r="D279" t="s">
        <v>2141</v>
      </c>
      <c r="E279" t="s">
        <v>2142</v>
      </c>
      <c r="F279" t="s">
        <v>2143</v>
      </c>
      <c r="G279" t="s">
        <v>2144</v>
      </c>
      <c r="H279" t="s">
        <v>1531</v>
      </c>
      <c r="I279" t="s">
        <v>20</v>
      </c>
      <c r="J279" t="s">
        <v>17</v>
      </c>
      <c r="K279" t="s">
        <v>1569</v>
      </c>
      <c r="L279" t="s">
        <v>72</v>
      </c>
      <c r="M279" t="s">
        <v>1606</v>
      </c>
      <c r="N279" t="s">
        <v>1534</v>
      </c>
      <c r="O279" t="s">
        <v>1607</v>
      </c>
      <c r="P279" t="s">
        <v>1535</v>
      </c>
    </row>
    <row r="280" spans="1:16" x14ac:dyDescent="0.3">
      <c r="A280" t="s">
        <v>1527</v>
      </c>
      <c r="B280" t="s">
        <v>2145</v>
      </c>
      <c r="C280" t="s">
        <v>2146</v>
      </c>
      <c r="D280" t="s">
        <v>2147</v>
      </c>
      <c r="E280" t="s">
        <v>675</v>
      </c>
      <c r="F280" t="s">
        <v>676</v>
      </c>
      <c r="G280" t="s">
        <v>677</v>
      </c>
      <c r="H280" t="s">
        <v>1531</v>
      </c>
      <c r="I280" t="s">
        <v>20</v>
      </c>
      <c r="J280" t="s">
        <v>17</v>
      </c>
      <c r="K280" t="s">
        <v>1569</v>
      </c>
      <c r="L280" t="s">
        <v>678</v>
      </c>
      <c r="M280" t="s">
        <v>2148</v>
      </c>
      <c r="O280" t="s">
        <v>24</v>
      </c>
      <c r="P280" t="s">
        <v>1535</v>
      </c>
    </row>
    <row r="281" spans="1:16" x14ac:dyDescent="0.3">
      <c r="A281" t="s">
        <v>1527</v>
      </c>
      <c r="B281" t="s">
        <v>2145</v>
      </c>
      <c r="C281" t="s">
        <v>2149</v>
      </c>
      <c r="D281" t="s">
        <v>2150</v>
      </c>
      <c r="E281" t="s">
        <v>679</v>
      </c>
      <c r="F281" t="s">
        <v>680</v>
      </c>
      <c r="G281" t="s">
        <v>681</v>
      </c>
      <c r="H281" t="s">
        <v>1531</v>
      </c>
      <c r="I281" t="s">
        <v>20</v>
      </c>
      <c r="J281" t="s">
        <v>17</v>
      </c>
      <c r="K281" t="s">
        <v>1569</v>
      </c>
      <c r="L281" t="s">
        <v>678</v>
      </c>
      <c r="M281" t="s">
        <v>2148</v>
      </c>
      <c r="N281" t="s">
        <v>1534</v>
      </c>
      <c r="O281" t="s">
        <v>24</v>
      </c>
      <c r="P281" t="s">
        <v>1535</v>
      </c>
    </row>
    <row r="282" spans="1:16" x14ac:dyDescent="0.3">
      <c r="A282" t="s">
        <v>1527</v>
      </c>
      <c r="B282" t="s">
        <v>2145</v>
      </c>
      <c r="C282" t="s">
        <v>2151</v>
      </c>
      <c r="D282" t="s">
        <v>2152</v>
      </c>
      <c r="E282" t="s">
        <v>682</v>
      </c>
      <c r="F282" t="s">
        <v>683</v>
      </c>
      <c r="G282" t="s">
        <v>684</v>
      </c>
      <c r="H282" t="s">
        <v>1531</v>
      </c>
      <c r="I282" t="s">
        <v>20</v>
      </c>
      <c r="J282" t="s">
        <v>17</v>
      </c>
      <c r="K282" t="s">
        <v>1569</v>
      </c>
      <c r="L282" t="s">
        <v>678</v>
      </c>
      <c r="M282" t="s">
        <v>2148</v>
      </c>
      <c r="N282" t="s">
        <v>1534</v>
      </c>
      <c r="O282" t="s">
        <v>24</v>
      </c>
      <c r="P282" t="s">
        <v>1535</v>
      </c>
    </row>
    <row r="283" spans="1:16" x14ac:dyDescent="0.3">
      <c r="A283" t="s">
        <v>1527</v>
      </c>
      <c r="B283" t="s">
        <v>2145</v>
      </c>
      <c r="C283" t="s">
        <v>2153</v>
      </c>
      <c r="D283" t="s">
        <v>2154</v>
      </c>
      <c r="E283" t="s">
        <v>685</v>
      </c>
      <c r="F283" t="s">
        <v>2155</v>
      </c>
      <c r="G283" t="s">
        <v>2156</v>
      </c>
      <c r="H283" t="s">
        <v>1531</v>
      </c>
      <c r="I283" t="s">
        <v>20</v>
      </c>
      <c r="J283" t="s">
        <v>17</v>
      </c>
      <c r="K283" t="s">
        <v>1569</v>
      </c>
      <c r="L283" t="s">
        <v>678</v>
      </c>
      <c r="M283" t="s">
        <v>2148</v>
      </c>
      <c r="N283" t="s">
        <v>1534</v>
      </c>
      <c r="O283" t="s">
        <v>24</v>
      </c>
      <c r="P283" t="s">
        <v>1535</v>
      </c>
    </row>
    <row r="284" spans="1:16" x14ac:dyDescent="0.3">
      <c r="A284" t="s">
        <v>1527</v>
      </c>
      <c r="B284" t="s">
        <v>2145</v>
      </c>
      <c r="C284" t="s">
        <v>2157</v>
      </c>
      <c r="D284" t="s">
        <v>2158</v>
      </c>
      <c r="E284" t="s">
        <v>686</v>
      </c>
      <c r="F284" t="s">
        <v>687</v>
      </c>
      <c r="G284" t="s">
        <v>688</v>
      </c>
      <c r="H284" t="s">
        <v>1531</v>
      </c>
      <c r="I284" t="s">
        <v>20</v>
      </c>
      <c r="J284" t="s">
        <v>17</v>
      </c>
      <c r="K284" t="s">
        <v>1569</v>
      </c>
      <c r="L284" t="s">
        <v>678</v>
      </c>
      <c r="M284" t="s">
        <v>2148</v>
      </c>
      <c r="N284" t="s">
        <v>1534</v>
      </c>
      <c r="O284" t="s">
        <v>24</v>
      </c>
      <c r="P284" t="s">
        <v>1535</v>
      </c>
    </row>
    <row r="285" spans="1:16" x14ac:dyDescent="0.3">
      <c r="A285" t="s">
        <v>1527</v>
      </c>
      <c r="B285" t="s">
        <v>2145</v>
      </c>
      <c r="C285" t="s">
        <v>2159</v>
      </c>
      <c r="D285" t="s">
        <v>2160</v>
      </c>
      <c r="E285" t="s">
        <v>689</v>
      </c>
      <c r="F285" t="s">
        <v>2161</v>
      </c>
      <c r="G285" t="s">
        <v>2162</v>
      </c>
      <c r="H285" t="s">
        <v>1531</v>
      </c>
      <c r="I285" t="s">
        <v>20</v>
      </c>
      <c r="J285" t="s">
        <v>17</v>
      </c>
      <c r="K285" t="s">
        <v>1569</v>
      </c>
      <c r="L285" t="s">
        <v>678</v>
      </c>
      <c r="M285" t="s">
        <v>2148</v>
      </c>
      <c r="N285" t="s">
        <v>1534</v>
      </c>
      <c r="O285" t="s">
        <v>24</v>
      </c>
      <c r="P285" t="s">
        <v>1535</v>
      </c>
    </row>
    <row r="286" spans="1:16" x14ac:dyDescent="0.3">
      <c r="A286" t="s">
        <v>1527</v>
      </c>
      <c r="B286" t="s">
        <v>2145</v>
      </c>
      <c r="C286" t="s">
        <v>2163</v>
      </c>
      <c r="D286" t="s">
        <v>2164</v>
      </c>
      <c r="E286" t="s">
        <v>691</v>
      </c>
      <c r="F286" t="s">
        <v>2165</v>
      </c>
      <c r="G286" t="s">
        <v>2166</v>
      </c>
      <c r="H286" t="s">
        <v>1531</v>
      </c>
      <c r="I286" t="s">
        <v>20</v>
      </c>
      <c r="J286" t="s">
        <v>17</v>
      </c>
      <c r="K286" t="s">
        <v>1569</v>
      </c>
      <c r="L286" t="s">
        <v>678</v>
      </c>
      <c r="M286" t="s">
        <v>2148</v>
      </c>
      <c r="N286" t="s">
        <v>1534</v>
      </c>
      <c r="O286" t="s">
        <v>24</v>
      </c>
      <c r="P286" t="s">
        <v>1535</v>
      </c>
    </row>
    <row r="287" spans="1:16" x14ac:dyDescent="0.3">
      <c r="A287" t="s">
        <v>1527</v>
      </c>
      <c r="B287" t="s">
        <v>2145</v>
      </c>
      <c r="C287" t="s">
        <v>2167</v>
      </c>
      <c r="D287" t="s">
        <v>2168</v>
      </c>
      <c r="E287" t="s">
        <v>693</v>
      </c>
      <c r="F287" t="s">
        <v>694</v>
      </c>
      <c r="G287" t="s">
        <v>695</v>
      </c>
      <c r="H287" t="s">
        <v>1531</v>
      </c>
      <c r="I287" t="s">
        <v>20</v>
      </c>
      <c r="J287" t="s">
        <v>17</v>
      </c>
      <c r="K287" t="s">
        <v>1569</v>
      </c>
      <c r="L287" t="s">
        <v>678</v>
      </c>
      <c r="M287" t="s">
        <v>2148</v>
      </c>
      <c r="N287" t="s">
        <v>1534</v>
      </c>
      <c r="O287" t="s">
        <v>24</v>
      </c>
      <c r="P287" t="s">
        <v>1535</v>
      </c>
    </row>
    <row r="288" spans="1:16" x14ac:dyDescent="0.3">
      <c r="A288" t="s">
        <v>1527</v>
      </c>
      <c r="B288" t="s">
        <v>2145</v>
      </c>
      <c r="C288" t="s">
        <v>2169</v>
      </c>
      <c r="D288" t="s">
        <v>2170</v>
      </c>
      <c r="E288" t="s">
        <v>696</v>
      </c>
      <c r="F288" t="s">
        <v>697</v>
      </c>
      <c r="G288" t="s">
        <v>698</v>
      </c>
      <c r="H288" t="s">
        <v>1531</v>
      </c>
      <c r="I288" t="s">
        <v>20</v>
      </c>
      <c r="J288" t="s">
        <v>17</v>
      </c>
      <c r="K288" t="s">
        <v>1569</v>
      </c>
      <c r="L288" t="s">
        <v>678</v>
      </c>
      <c r="M288" t="s">
        <v>2148</v>
      </c>
      <c r="N288" t="s">
        <v>1534</v>
      </c>
      <c r="O288" t="s">
        <v>22</v>
      </c>
      <c r="P288" t="s">
        <v>1535</v>
      </c>
    </row>
    <row r="289" spans="1:16" x14ac:dyDescent="0.3">
      <c r="A289" t="s">
        <v>1527</v>
      </c>
      <c r="B289" t="s">
        <v>2145</v>
      </c>
      <c r="C289" t="s">
        <v>2171</v>
      </c>
      <c r="D289" t="s">
        <v>2172</v>
      </c>
      <c r="E289" t="s">
        <v>699</v>
      </c>
      <c r="F289" t="s">
        <v>2173</v>
      </c>
      <c r="G289" t="s">
        <v>2174</v>
      </c>
      <c r="H289" t="s">
        <v>1531</v>
      </c>
      <c r="I289" t="s">
        <v>20</v>
      </c>
      <c r="J289" t="s">
        <v>17</v>
      </c>
      <c r="K289" t="s">
        <v>1569</v>
      </c>
      <c r="L289" t="s">
        <v>678</v>
      </c>
      <c r="M289" t="s">
        <v>2148</v>
      </c>
      <c r="N289" t="s">
        <v>1534</v>
      </c>
      <c r="O289" t="s">
        <v>24</v>
      </c>
      <c r="P289" t="s">
        <v>1535</v>
      </c>
    </row>
    <row r="290" spans="1:16" x14ac:dyDescent="0.3">
      <c r="A290" t="s">
        <v>1527</v>
      </c>
      <c r="B290" t="s">
        <v>2729</v>
      </c>
      <c r="D290" t="s">
        <v>2175</v>
      </c>
      <c r="E290" t="s">
        <v>700</v>
      </c>
      <c r="F290" t="s">
        <v>701</v>
      </c>
      <c r="G290" t="s">
        <v>702</v>
      </c>
      <c r="H290" t="s">
        <v>1531</v>
      </c>
      <c r="I290" t="s">
        <v>16</v>
      </c>
      <c r="J290" t="s">
        <v>17</v>
      </c>
      <c r="K290" t="s">
        <v>1569</v>
      </c>
      <c r="L290" t="s">
        <v>678</v>
      </c>
      <c r="M290" t="s">
        <v>2176</v>
      </c>
      <c r="N290" t="s">
        <v>1534</v>
      </c>
      <c r="O290" t="s">
        <v>24</v>
      </c>
      <c r="P290" t="s">
        <v>1535</v>
      </c>
    </row>
    <row r="291" spans="1:16" x14ac:dyDescent="0.3">
      <c r="A291" t="s">
        <v>1527</v>
      </c>
      <c r="B291" t="s">
        <v>2729</v>
      </c>
      <c r="D291" t="s">
        <v>2177</v>
      </c>
      <c r="E291" t="s">
        <v>703</v>
      </c>
      <c r="F291" t="s">
        <v>692</v>
      </c>
      <c r="G291" t="s">
        <v>704</v>
      </c>
      <c r="H291" t="s">
        <v>1531</v>
      </c>
      <c r="I291" t="s">
        <v>16</v>
      </c>
      <c r="J291" t="s">
        <v>17</v>
      </c>
      <c r="K291" t="s">
        <v>1569</v>
      </c>
      <c r="L291" t="s">
        <v>678</v>
      </c>
      <c r="M291" t="s">
        <v>2176</v>
      </c>
      <c r="N291" t="s">
        <v>1534</v>
      </c>
      <c r="O291" t="s">
        <v>24</v>
      </c>
      <c r="P291" t="s">
        <v>1535</v>
      </c>
    </row>
    <row r="292" spans="1:16" x14ac:dyDescent="0.3">
      <c r="A292" t="s">
        <v>1527</v>
      </c>
      <c r="B292" t="s">
        <v>2729</v>
      </c>
      <c r="D292" t="s">
        <v>2178</v>
      </c>
      <c r="E292" t="s">
        <v>705</v>
      </c>
      <c r="F292" t="s">
        <v>690</v>
      </c>
      <c r="G292" t="s">
        <v>706</v>
      </c>
      <c r="H292" t="s">
        <v>1531</v>
      </c>
      <c r="I292" t="s">
        <v>16</v>
      </c>
      <c r="J292" t="s">
        <v>17</v>
      </c>
      <c r="K292" t="s">
        <v>1569</v>
      </c>
      <c r="L292" t="s">
        <v>678</v>
      </c>
      <c r="M292" t="s">
        <v>2176</v>
      </c>
      <c r="N292" t="s">
        <v>1534</v>
      </c>
      <c r="O292" t="s">
        <v>24</v>
      </c>
      <c r="P292" t="s">
        <v>1535</v>
      </c>
    </row>
    <row r="293" spans="1:16" x14ac:dyDescent="0.3">
      <c r="A293" t="s">
        <v>1527</v>
      </c>
      <c r="B293" t="s">
        <v>2729</v>
      </c>
      <c r="D293" t="s">
        <v>2179</v>
      </c>
      <c r="E293" t="s">
        <v>707</v>
      </c>
      <c r="F293" t="s">
        <v>694</v>
      </c>
      <c r="G293" t="s">
        <v>708</v>
      </c>
      <c r="H293" t="s">
        <v>1531</v>
      </c>
      <c r="I293" t="s">
        <v>16</v>
      </c>
      <c r="J293" t="s">
        <v>17</v>
      </c>
      <c r="K293" t="s">
        <v>1569</v>
      </c>
      <c r="L293" t="s">
        <v>678</v>
      </c>
      <c r="M293" t="s">
        <v>2148</v>
      </c>
      <c r="N293" t="s">
        <v>1534</v>
      </c>
      <c r="O293" t="s">
        <v>24</v>
      </c>
      <c r="P293" t="s">
        <v>1535</v>
      </c>
    </row>
    <row r="294" spans="1:16" x14ac:dyDescent="0.3">
      <c r="A294" t="s">
        <v>1527</v>
      </c>
      <c r="B294" t="s">
        <v>2730</v>
      </c>
      <c r="D294" t="s">
        <v>2180</v>
      </c>
      <c r="E294" t="s">
        <v>1285</v>
      </c>
      <c r="F294" t="s">
        <v>709</v>
      </c>
      <c r="G294" t="s">
        <v>141</v>
      </c>
      <c r="H294" t="s">
        <v>1531</v>
      </c>
      <c r="I294" t="s">
        <v>16</v>
      </c>
      <c r="J294" t="s">
        <v>17</v>
      </c>
      <c r="K294" t="s">
        <v>1559</v>
      </c>
      <c r="L294" t="s">
        <v>550</v>
      </c>
      <c r="M294" t="s">
        <v>2639</v>
      </c>
      <c r="N294" t="s">
        <v>1534</v>
      </c>
      <c r="O294" t="s">
        <v>21</v>
      </c>
      <c r="P294" t="s">
        <v>1535</v>
      </c>
    </row>
    <row r="295" spans="1:16" x14ac:dyDescent="0.3">
      <c r="A295" t="s">
        <v>1527</v>
      </c>
      <c r="B295" t="s">
        <v>2731</v>
      </c>
      <c r="D295" t="s">
        <v>2181</v>
      </c>
      <c r="E295" t="s">
        <v>710</v>
      </c>
      <c r="F295" t="s">
        <v>76</v>
      </c>
      <c r="G295" t="s">
        <v>77</v>
      </c>
      <c r="H295" t="s">
        <v>1531</v>
      </c>
      <c r="I295" t="s">
        <v>16</v>
      </c>
      <c r="J295" t="s">
        <v>17</v>
      </c>
      <c r="K295" t="s">
        <v>1559</v>
      </c>
      <c r="L295" t="s">
        <v>550</v>
      </c>
      <c r="M295" t="s">
        <v>1628</v>
      </c>
      <c r="N295" t="s">
        <v>1534</v>
      </c>
      <c r="O295" t="s">
        <v>24</v>
      </c>
      <c r="P295" t="s">
        <v>1535</v>
      </c>
    </row>
    <row r="296" spans="1:16" x14ac:dyDescent="0.3">
      <c r="A296" t="s">
        <v>1527</v>
      </c>
      <c r="B296" t="s">
        <v>2730</v>
      </c>
      <c r="D296" t="s">
        <v>2182</v>
      </c>
      <c r="E296" t="s">
        <v>711</v>
      </c>
      <c r="F296" t="s">
        <v>712</v>
      </c>
      <c r="G296" t="s">
        <v>713</v>
      </c>
      <c r="H296" t="s">
        <v>1531</v>
      </c>
      <c r="I296" t="s">
        <v>16</v>
      </c>
      <c r="J296" t="s">
        <v>17</v>
      </c>
      <c r="K296" t="s">
        <v>1559</v>
      </c>
      <c r="L296" t="s">
        <v>550</v>
      </c>
      <c r="M296" t="s">
        <v>1628</v>
      </c>
      <c r="N296" t="s">
        <v>1534</v>
      </c>
      <c r="O296" t="s">
        <v>24</v>
      </c>
      <c r="P296" t="s">
        <v>1535</v>
      </c>
    </row>
    <row r="297" spans="1:16" x14ac:dyDescent="0.3">
      <c r="A297" t="s">
        <v>1527</v>
      </c>
      <c r="B297" t="s">
        <v>1557</v>
      </c>
      <c r="D297" t="s">
        <v>2183</v>
      </c>
      <c r="E297" t="s">
        <v>714</v>
      </c>
      <c r="F297" t="s">
        <v>715</v>
      </c>
      <c r="G297" t="s">
        <v>716</v>
      </c>
      <c r="H297" t="s">
        <v>1531</v>
      </c>
      <c r="I297" t="s">
        <v>16</v>
      </c>
      <c r="J297" t="s">
        <v>18</v>
      </c>
      <c r="K297" t="s">
        <v>1559</v>
      </c>
      <c r="L297" t="s">
        <v>550</v>
      </c>
      <c r="M297" t="s">
        <v>1628</v>
      </c>
      <c r="N297" t="s">
        <v>1534</v>
      </c>
      <c r="O297" t="s">
        <v>24</v>
      </c>
      <c r="P297" t="s">
        <v>1535</v>
      </c>
    </row>
    <row r="298" spans="1:16" x14ac:dyDescent="0.3">
      <c r="A298" t="s">
        <v>1527</v>
      </c>
      <c r="B298" t="s">
        <v>2730</v>
      </c>
      <c r="D298" t="s">
        <v>2184</v>
      </c>
      <c r="E298" t="s">
        <v>717</v>
      </c>
      <c r="F298" t="s">
        <v>718</v>
      </c>
      <c r="G298" t="s">
        <v>719</v>
      </c>
      <c r="H298" t="s">
        <v>1531</v>
      </c>
      <c r="I298" t="s">
        <v>16</v>
      </c>
      <c r="J298" t="s">
        <v>17</v>
      </c>
      <c r="K298" t="s">
        <v>1559</v>
      </c>
      <c r="L298" t="s">
        <v>550</v>
      </c>
      <c r="M298" t="s">
        <v>1628</v>
      </c>
      <c r="N298" t="s">
        <v>1534</v>
      </c>
      <c r="O298" t="s">
        <v>24</v>
      </c>
      <c r="P298" t="s">
        <v>1535</v>
      </c>
    </row>
    <row r="299" spans="1:16" x14ac:dyDescent="0.3">
      <c r="A299" t="s">
        <v>1527</v>
      </c>
      <c r="B299" t="s">
        <v>1557</v>
      </c>
      <c r="D299" t="s">
        <v>2185</v>
      </c>
      <c r="E299" t="s">
        <v>720</v>
      </c>
      <c r="F299" t="s">
        <v>721</v>
      </c>
      <c r="G299" t="s">
        <v>722</v>
      </c>
      <c r="H299" t="s">
        <v>1531</v>
      </c>
      <c r="I299" t="s">
        <v>16</v>
      </c>
      <c r="J299" t="s">
        <v>17</v>
      </c>
      <c r="K299" t="s">
        <v>1559</v>
      </c>
      <c r="L299" t="s">
        <v>550</v>
      </c>
      <c r="M299" t="s">
        <v>1628</v>
      </c>
      <c r="N299" t="s">
        <v>1534</v>
      </c>
      <c r="O299" t="s">
        <v>24</v>
      </c>
      <c r="P299" t="s">
        <v>1535</v>
      </c>
    </row>
    <row r="300" spans="1:16" x14ac:dyDescent="0.3">
      <c r="A300" t="s">
        <v>1527</v>
      </c>
      <c r="B300" t="s">
        <v>2730</v>
      </c>
      <c r="D300" t="s">
        <v>2186</v>
      </c>
      <c r="E300" t="s">
        <v>723</v>
      </c>
      <c r="F300" t="s">
        <v>554</v>
      </c>
      <c r="G300" t="s">
        <v>724</v>
      </c>
      <c r="H300" t="s">
        <v>1531</v>
      </c>
      <c r="I300" t="s">
        <v>16</v>
      </c>
      <c r="J300" t="s">
        <v>17</v>
      </c>
      <c r="K300" t="s">
        <v>1559</v>
      </c>
      <c r="L300" t="s">
        <v>550</v>
      </c>
      <c r="M300" t="s">
        <v>1628</v>
      </c>
      <c r="N300" t="s">
        <v>1534</v>
      </c>
      <c r="O300" t="s">
        <v>24</v>
      </c>
      <c r="P300" t="s">
        <v>1535</v>
      </c>
    </row>
    <row r="301" spans="1:16" x14ac:dyDescent="0.3">
      <c r="A301" t="s">
        <v>1527</v>
      </c>
      <c r="B301" t="s">
        <v>1557</v>
      </c>
      <c r="D301" t="s">
        <v>2187</v>
      </c>
      <c r="E301" t="s">
        <v>725</v>
      </c>
      <c r="F301" t="s">
        <v>726</v>
      </c>
      <c r="G301" t="s">
        <v>727</v>
      </c>
      <c r="H301" t="s">
        <v>1531</v>
      </c>
      <c r="I301" t="s">
        <v>16</v>
      </c>
      <c r="J301" t="s">
        <v>18</v>
      </c>
      <c r="K301" t="s">
        <v>1559</v>
      </c>
      <c r="L301" t="s">
        <v>550</v>
      </c>
      <c r="M301" t="s">
        <v>1628</v>
      </c>
      <c r="N301" t="s">
        <v>1534</v>
      </c>
      <c r="O301" t="s">
        <v>24</v>
      </c>
      <c r="P301" t="s">
        <v>1535</v>
      </c>
    </row>
    <row r="302" spans="1:16" x14ac:dyDescent="0.3">
      <c r="A302" t="s">
        <v>1527</v>
      </c>
      <c r="B302" t="s">
        <v>2730</v>
      </c>
      <c r="D302" t="s">
        <v>2188</v>
      </c>
      <c r="E302" t="s">
        <v>728</v>
      </c>
      <c r="F302" t="s">
        <v>729</v>
      </c>
      <c r="G302" t="s">
        <v>730</v>
      </c>
      <c r="H302" t="s">
        <v>1531</v>
      </c>
      <c r="I302" t="s">
        <v>16</v>
      </c>
      <c r="J302" t="s">
        <v>17</v>
      </c>
      <c r="K302" t="s">
        <v>1559</v>
      </c>
      <c r="L302" t="s">
        <v>550</v>
      </c>
      <c r="M302" t="s">
        <v>1628</v>
      </c>
      <c r="N302" t="s">
        <v>1534</v>
      </c>
      <c r="O302" t="s">
        <v>24</v>
      </c>
      <c r="P302" t="s">
        <v>1535</v>
      </c>
    </row>
    <row r="303" spans="1:16" x14ac:dyDescent="0.3">
      <c r="A303" t="s">
        <v>1527</v>
      </c>
      <c r="B303" t="s">
        <v>1557</v>
      </c>
      <c r="D303" t="s">
        <v>2189</v>
      </c>
      <c r="E303" t="s">
        <v>731</v>
      </c>
      <c r="F303" t="s">
        <v>732</v>
      </c>
      <c r="G303" t="s">
        <v>733</v>
      </c>
      <c r="H303" t="s">
        <v>1531</v>
      </c>
      <c r="I303" t="s">
        <v>16</v>
      </c>
      <c r="J303" t="s">
        <v>18</v>
      </c>
      <c r="K303" t="s">
        <v>1559</v>
      </c>
      <c r="L303" t="s">
        <v>550</v>
      </c>
      <c r="M303" t="s">
        <v>1628</v>
      </c>
      <c r="N303" t="s">
        <v>1534</v>
      </c>
      <c r="O303" t="s">
        <v>24</v>
      </c>
      <c r="P303" t="s">
        <v>1535</v>
      </c>
    </row>
    <row r="304" spans="1:16" x14ac:dyDescent="0.3">
      <c r="A304" t="s">
        <v>1527</v>
      </c>
      <c r="B304" t="s">
        <v>2644</v>
      </c>
      <c r="D304" t="s">
        <v>2190</v>
      </c>
      <c r="E304" t="s">
        <v>734</v>
      </c>
      <c r="F304" t="s">
        <v>735</v>
      </c>
      <c r="G304" t="s">
        <v>736</v>
      </c>
      <c r="H304" t="s">
        <v>1531</v>
      </c>
      <c r="I304" t="s">
        <v>16</v>
      </c>
      <c r="J304" t="s">
        <v>17</v>
      </c>
      <c r="K304" t="s">
        <v>1532</v>
      </c>
      <c r="L304" t="s">
        <v>119</v>
      </c>
      <c r="M304" t="s">
        <v>1612</v>
      </c>
      <c r="O304" t="s">
        <v>74</v>
      </c>
      <c r="P304" t="s">
        <v>1535</v>
      </c>
    </row>
    <row r="305" spans="1:16" x14ac:dyDescent="0.3">
      <c r="A305" t="s">
        <v>1527</v>
      </c>
      <c r="B305" t="s">
        <v>2191</v>
      </c>
      <c r="D305" t="s">
        <v>2192</v>
      </c>
      <c r="E305" t="s">
        <v>737</v>
      </c>
      <c r="F305" t="s">
        <v>2193</v>
      </c>
      <c r="G305" t="s">
        <v>2194</v>
      </c>
      <c r="H305" t="s">
        <v>1531</v>
      </c>
      <c r="I305" t="s">
        <v>16</v>
      </c>
      <c r="J305" t="s">
        <v>17</v>
      </c>
      <c r="K305" t="s">
        <v>1559</v>
      </c>
      <c r="L305" t="s">
        <v>72</v>
      </c>
      <c r="M305" t="s">
        <v>1570</v>
      </c>
      <c r="N305" t="s">
        <v>1534</v>
      </c>
      <c r="O305" t="s">
        <v>1571</v>
      </c>
      <c r="P305" t="s">
        <v>1535</v>
      </c>
    </row>
    <row r="306" spans="1:16" x14ac:dyDescent="0.3">
      <c r="A306" t="s">
        <v>1527</v>
      </c>
      <c r="B306" t="s">
        <v>1976</v>
      </c>
      <c r="D306" t="s">
        <v>2195</v>
      </c>
      <c r="E306" t="s">
        <v>738</v>
      </c>
      <c r="F306" t="s">
        <v>2196</v>
      </c>
      <c r="G306" t="s">
        <v>2197</v>
      </c>
      <c r="H306" t="s">
        <v>1531</v>
      </c>
      <c r="I306" t="s">
        <v>16</v>
      </c>
      <c r="J306" t="s">
        <v>17</v>
      </c>
      <c r="K306" t="s">
        <v>1559</v>
      </c>
      <c r="L306" t="s">
        <v>72</v>
      </c>
      <c r="M306" t="s">
        <v>1570</v>
      </c>
      <c r="N306" t="s">
        <v>1534</v>
      </c>
      <c r="O306" t="s">
        <v>1571</v>
      </c>
      <c r="P306" t="s">
        <v>1535</v>
      </c>
    </row>
    <row r="307" spans="1:16" x14ac:dyDescent="0.3">
      <c r="A307" t="s">
        <v>1527</v>
      </c>
      <c r="C307" t="s">
        <v>2198</v>
      </c>
      <c r="E307" t="s">
        <v>2199</v>
      </c>
      <c r="F307" t="s">
        <v>2200</v>
      </c>
      <c r="G307" t="s">
        <v>2201</v>
      </c>
      <c r="H307" t="s">
        <v>1693</v>
      </c>
      <c r="I307" t="s">
        <v>20</v>
      </c>
      <c r="J307" t="s">
        <v>17</v>
      </c>
      <c r="K307" t="s">
        <v>2110</v>
      </c>
      <c r="L307" t="s">
        <v>72</v>
      </c>
      <c r="M307" t="s">
        <v>2203</v>
      </c>
      <c r="N307" t="s">
        <v>1567</v>
      </c>
      <c r="O307" t="s">
        <v>2204</v>
      </c>
      <c r="P307" t="s">
        <v>1535</v>
      </c>
    </row>
    <row r="308" spans="1:16" x14ac:dyDescent="0.3">
      <c r="A308" t="s">
        <v>1527</v>
      </c>
      <c r="B308" t="s">
        <v>2732</v>
      </c>
      <c r="D308" t="s">
        <v>2205</v>
      </c>
      <c r="E308" t="s">
        <v>739</v>
      </c>
      <c r="F308" t="s">
        <v>740</v>
      </c>
      <c r="G308" t="s">
        <v>741</v>
      </c>
      <c r="H308" t="s">
        <v>1531</v>
      </c>
      <c r="I308" t="s">
        <v>16</v>
      </c>
      <c r="J308" t="s">
        <v>17</v>
      </c>
      <c r="K308" t="s">
        <v>1569</v>
      </c>
      <c r="L308" t="s">
        <v>301</v>
      </c>
      <c r="M308" t="s">
        <v>2206</v>
      </c>
      <c r="N308" t="s">
        <v>1534</v>
      </c>
      <c r="O308" t="s">
        <v>742</v>
      </c>
      <c r="P308" t="s">
        <v>1535</v>
      </c>
    </row>
    <row r="309" spans="1:16" x14ac:dyDescent="0.3">
      <c r="A309" t="s">
        <v>1527</v>
      </c>
      <c r="B309" t="s">
        <v>2046</v>
      </c>
      <c r="C309" t="s">
        <v>2207</v>
      </c>
      <c r="D309" t="s">
        <v>2208</v>
      </c>
      <c r="E309" t="s">
        <v>743</v>
      </c>
      <c r="F309" t="s">
        <v>744</v>
      </c>
      <c r="G309" t="s">
        <v>745</v>
      </c>
      <c r="H309" t="s">
        <v>1564</v>
      </c>
      <c r="I309" t="s">
        <v>20</v>
      </c>
      <c r="J309" t="s">
        <v>17</v>
      </c>
      <c r="K309" t="s">
        <v>1532</v>
      </c>
      <c r="L309" t="s">
        <v>39</v>
      </c>
      <c r="M309" t="s">
        <v>2209</v>
      </c>
      <c r="N309" t="s">
        <v>1567</v>
      </c>
      <c r="P309" t="s">
        <v>1535</v>
      </c>
    </row>
    <row r="310" spans="1:16" x14ac:dyDescent="0.3">
      <c r="A310" t="s">
        <v>1527</v>
      </c>
      <c r="B310" t="s">
        <v>1848</v>
      </c>
      <c r="C310" t="s">
        <v>2210</v>
      </c>
      <c r="D310" t="s">
        <v>2211</v>
      </c>
      <c r="E310" t="s">
        <v>746</v>
      </c>
      <c r="F310" t="s">
        <v>747</v>
      </c>
      <c r="G310" t="s">
        <v>748</v>
      </c>
      <c r="H310" t="s">
        <v>1564</v>
      </c>
      <c r="I310" t="s">
        <v>20</v>
      </c>
      <c r="J310" t="s">
        <v>17</v>
      </c>
      <c r="K310" t="s">
        <v>1532</v>
      </c>
      <c r="L310" t="s">
        <v>39</v>
      </c>
      <c r="M310" t="s">
        <v>2209</v>
      </c>
      <c r="N310" t="s">
        <v>1567</v>
      </c>
      <c r="P310" t="s">
        <v>1535</v>
      </c>
    </row>
    <row r="311" spans="1:16" x14ac:dyDescent="0.3">
      <c r="A311" t="s">
        <v>1527</v>
      </c>
      <c r="B311" t="s">
        <v>2212</v>
      </c>
      <c r="C311" t="s">
        <v>2213</v>
      </c>
      <c r="D311" t="s">
        <v>2214</v>
      </c>
      <c r="E311" t="s">
        <v>749</v>
      </c>
      <c r="F311" t="s">
        <v>750</v>
      </c>
      <c r="G311" t="s">
        <v>751</v>
      </c>
      <c r="H311" t="s">
        <v>1564</v>
      </c>
      <c r="I311" t="s">
        <v>20</v>
      </c>
      <c r="J311" t="s">
        <v>17</v>
      </c>
      <c r="K311" t="s">
        <v>1532</v>
      </c>
      <c r="L311" t="s">
        <v>39</v>
      </c>
      <c r="M311" t="s">
        <v>2209</v>
      </c>
      <c r="N311" t="s">
        <v>1567</v>
      </c>
      <c r="P311" t="s">
        <v>1535</v>
      </c>
    </row>
    <row r="312" spans="1:16" x14ac:dyDescent="0.3">
      <c r="A312" t="s">
        <v>1527</v>
      </c>
      <c r="B312" t="s">
        <v>2212</v>
      </c>
      <c r="C312" t="s">
        <v>2215</v>
      </c>
      <c r="D312" t="s">
        <v>2216</v>
      </c>
      <c r="E312" t="s">
        <v>752</v>
      </c>
      <c r="F312" t="s">
        <v>753</v>
      </c>
      <c r="G312" t="s">
        <v>754</v>
      </c>
      <c r="H312" t="s">
        <v>1564</v>
      </c>
      <c r="I312" t="s">
        <v>20</v>
      </c>
      <c r="J312" t="s">
        <v>17</v>
      </c>
      <c r="K312" t="s">
        <v>1532</v>
      </c>
      <c r="L312" t="s">
        <v>39</v>
      </c>
      <c r="M312" t="s">
        <v>2209</v>
      </c>
      <c r="N312" t="s">
        <v>1567</v>
      </c>
      <c r="P312" t="s">
        <v>1535</v>
      </c>
    </row>
    <row r="313" spans="1:16" x14ac:dyDescent="0.3">
      <c r="A313" t="s">
        <v>1527</v>
      </c>
      <c r="B313" t="s">
        <v>1582</v>
      </c>
      <c r="C313" t="s">
        <v>2217</v>
      </c>
      <c r="D313" t="s">
        <v>2218</v>
      </c>
      <c r="E313" t="s">
        <v>755</v>
      </c>
      <c r="F313" t="s">
        <v>756</v>
      </c>
      <c r="G313" t="s">
        <v>757</v>
      </c>
      <c r="H313" t="s">
        <v>1564</v>
      </c>
      <c r="I313" t="s">
        <v>20</v>
      </c>
      <c r="J313" t="s">
        <v>17</v>
      </c>
      <c r="K313" t="s">
        <v>2219</v>
      </c>
      <c r="L313" t="s">
        <v>758</v>
      </c>
      <c r="M313" t="s">
        <v>2220</v>
      </c>
      <c r="N313" t="s">
        <v>1567</v>
      </c>
      <c r="P313" t="s">
        <v>1535</v>
      </c>
    </row>
    <row r="314" spans="1:16" x14ac:dyDescent="0.3">
      <c r="A314" t="s">
        <v>1527</v>
      </c>
      <c r="B314" t="s">
        <v>1582</v>
      </c>
      <c r="C314" t="s">
        <v>2221</v>
      </c>
      <c r="D314" t="s">
        <v>2222</v>
      </c>
      <c r="E314" t="s">
        <v>759</v>
      </c>
      <c r="F314" t="s">
        <v>760</v>
      </c>
      <c r="G314" t="s">
        <v>761</v>
      </c>
      <c r="H314" t="s">
        <v>1564</v>
      </c>
      <c r="I314" t="s">
        <v>20</v>
      </c>
      <c r="J314" t="s">
        <v>17</v>
      </c>
      <c r="K314" t="s">
        <v>2219</v>
      </c>
      <c r="L314" t="s">
        <v>758</v>
      </c>
      <c r="M314" t="s">
        <v>2220</v>
      </c>
      <c r="N314" t="s">
        <v>1567</v>
      </c>
      <c r="P314" t="s">
        <v>1535</v>
      </c>
    </row>
    <row r="315" spans="1:16" x14ac:dyDescent="0.3">
      <c r="A315" t="s">
        <v>1527</v>
      </c>
      <c r="B315" t="s">
        <v>2223</v>
      </c>
      <c r="C315" t="s">
        <v>2224</v>
      </c>
      <c r="D315" t="s">
        <v>2225</v>
      </c>
      <c r="E315" t="s">
        <v>762</v>
      </c>
      <c r="F315" t="s">
        <v>763</v>
      </c>
      <c r="G315" t="s">
        <v>764</v>
      </c>
      <c r="H315" t="s">
        <v>1564</v>
      </c>
      <c r="I315" t="s">
        <v>20</v>
      </c>
      <c r="J315" t="s">
        <v>17</v>
      </c>
      <c r="K315" t="s">
        <v>2219</v>
      </c>
      <c r="L315" t="s">
        <v>758</v>
      </c>
      <c r="M315" t="s">
        <v>2226</v>
      </c>
      <c r="N315" t="s">
        <v>1567</v>
      </c>
      <c r="P315" t="s">
        <v>1535</v>
      </c>
    </row>
    <row r="316" spans="1:16" x14ac:dyDescent="0.3">
      <c r="A316" t="s">
        <v>1527</v>
      </c>
      <c r="B316" t="s">
        <v>2227</v>
      </c>
      <c r="C316" t="s">
        <v>2228</v>
      </c>
      <c r="D316" t="s">
        <v>2229</v>
      </c>
      <c r="E316" t="s">
        <v>765</v>
      </c>
      <c r="F316" t="s">
        <v>766</v>
      </c>
      <c r="G316" t="s">
        <v>767</v>
      </c>
      <c r="H316" t="s">
        <v>1531</v>
      </c>
      <c r="I316" t="s">
        <v>20</v>
      </c>
      <c r="J316" t="s">
        <v>18</v>
      </c>
      <c r="K316" t="s">
        <v>1632</v>
      </c>
      <c r="L316" t="s">
        <v>145</v>
      </c>
      <c r="M316" t="s">
        <v>2230</v>
      </c>
      <c r="N316" t="s">
        <v>1567</v>
      </c>
      <c r="P316" t="s">
        <v>1535</v>
      </c>
    </row>
    <row r="317" spans="1:16" x14ac:dyDescent="0.3">
      <c r="A317" t="s">
        <v>1527</v>
      </c>
      <c r="D317" t="s">
        <v>2733</v>
      </c>
      <c r="E317" t="s">
        <v>2734</v>
      </c>
      <c r="F317" t="s">
        <v>2735</v>
      </c>
      <c r="G317" t="s">
        <v>2736</v>
      </c>
      <c r="H317" t="s">
        <v>1531</v>
      </c>
      <c r="I317" t="s">
        <v>16</v>
      </c>
      <c r="J317" t="s">
        <v>18</v>
      </c>
      <c r="K317" t="s">
        <v>1632</v>
      </c>
      <c r="L317" t="s">
        <v>771</v>
      </c>
      <c r="M317" t="s">
        <v>1869</v>
      </c>
      <c r="N317" t="s">
        <v>1534</v>
      </c>
      <c r="O317" t="s">
        <v>2704</v>
      </c>
      <c r="P317" t="s">
        <v>1535</v>
      </c>
    </row>
    <row r="318" spans="1:16" x14ac:dyDescent="0.3">
      <c r="A318" t="s">
        <v>1527</v>
      </c>
      <c r="B318" t="s">
        <v>2231</v>
      </c>
      <c r="C318" t="s">
        <v>2232</v>
      </c>
      <c r="D318" t="s">
        <v>2233</v>
      </c>
      <c r="E318" t="s">
        <v>768</v>
      </c>
      <c r="F318" t="s">
        <v>769</v>
      </c>
      <c r="G318" t="s">
        <v>770</v>
      </c>
      <c r="H318" t="s">
        <v>1531</v>
      </c>
      <c r="I318" t="s">
        <v>20</v>
      </c>
      <c r="J318" t="s">
        <v>18</v>
      </c>
      <c r="K318" t="s">
        <v>1632</v>
      </c>
      <c r="L318" t="s">
        <v>771</v>
      </c>
      <c r="M318" t="s">
        <v>1894</v>
      </c>
      <c r="N318" t="s">
        <v>1534</v>
      </c>
      <c r="O318" t="s">
        <v>19</v>
      </c>
      <c r="P318" t="s">
        <v>1535</v>
      </c>
    </row>
    <row r="319" spans="1:16" x14ac:dyDescent="0.3">
      <c r="A319" t="s">
        <v>1527</v>
      </c>
      <c r="B319" t="s">
        <v>2234</v>
      </c>
      <c r="C319" t="s">
        <v>2235</v>
      </c>
      <c r="D319" t="s">
        <v>2236</v>
      </c>
      <c r="E319" t="s">
        <v>772</v>
      </c>
      <c r="F319" t="s">
        <v>773</v>
      </c>
      <c r="G319" t="s">
        <v>774</v>
      </c>
      <c r="H319" t="s">
        <v>1531</v>
      </c>
      <c r="I319" t="s">
        <v>20</v>
      </c>
      <c r="J319" t="s">
        <v>18</v>
      </c>
      <c r="K319" t="s">
        <v>1532</v>
      </c>
      <c r="L319" t="s">
        <v>771</v>
      </c>
      <c r="M319" t="s">
        <v>1869</v>
      </c>
      <c r="N319" t="s">
        <v>1534</v>
      </c>
      <c r="O319" t="s">
        <v>19</v>
      </c>
      <c r="P319" t="s">
        <v>1535</v>
      </c>
    </row>
    <row r="320" spans="1:16" x14ac:dyDescent="0.3">
      <c r="A320" t="s">
        <v>1527</v>
      </c>
      <c r="B320" t="s">
        <v>2237</v>
      </c>
      <c r="C320" t="s">
        <v>2238</v>
      </c>
      <c r="D320" t="s">
        <v>2239</v>
      </c>
      <c r="E320" t="s">
        <v>775</v>
      </c>
      <c r="F320" t="s">
        <v>776</v>
      </c>
      <c r="G320" t="s">
        <v>777</v>
      </c>
      <c r="H320" t="s">
        <v>1531</v>
      </c>
      <c r="I320" t="s">
        <v>20</v>
      </c>
      <c r="J320" t="s">
        <v>18</v>
      </c>
      <c r="K320" t="s">
        <v>1532</v>
      </c>
      <c r="L320" t="s">
        <v>771</v>
      </c>
      <c r="M320" t="s">
        <v>1894</v>
      </c>
      <c r="N320" t="s">
        <v>1534</v>
      </c>
      <c r="O320" t="s">
        <v>19</v>
      </c>
      <c r="P320" t="s">
        <v>1535</v>
      </c>
    </row>
    <row r="321" spans="1:16" x14ac:dyDescent="0.3">
      <c r="A321" t="s">
        <v>1527</v>
      </c>
      <c r="B321" t="s">
        <v>2231</v>
      </c>
      <c r="C321" t="s">
        <v>2240</v>
      </c>
      <c r="D321" t="s">
        <v>2241</v>
      </c>
      <c r="E321" t="s">
        <v>778</v>
      </c>
      <c r="F321" t="s">
        <v>779</v>
      </c>
      <c r="G321" t="s">
        <v>780</v>
      </c>
      <c r="H321" t="s">
        <v>1531</v>
      </c>
      <c r="I321" t="s">
        <v>20</v>
      </c>
      <c r="J321" t="s">
        <v>18</v>
      </c>
      <c r="K321" t="s">
        <v>1532</v>
      </c>
      <c r="L321" t="s">
        <v>771</v>
      </c>
      <c r="M321" t="s">
        <v>1869</v>
      </c>
      <c r="N321" t="s">
        <v>1534</v>
      </c>
      <c r="O321" t="s">
        <v>19</v>
      </c>
      <c r="P321" t="s">
        <v>1535</v>
      </c>
    </row>
    <row r="322" spans="1:16" x14ac:dyDescent="0.3">
      <c r="A322" t="s">
        <v>1527</v>
      </c>
      <c r="B322" t="s">
        <v>2231</v>
      </c>
      <c r="C322" t="s">
        <v>2242</v>
      </c>
      <c r="D322" t="s">
        <v>2243</v>
      </c>
      <c r="E322" t="s">
        <v>781</v>
      </c>
      <c r="F322" t="s">
        <v>782</v>
      </c>
      <c r="G322" t="s">
        <v>783</v>
      </c>
      <c r="H322" t="s">
        <v>1531</v>
      </c>
      <c r="I322" t="s">
        <v>20</v>
      </c>
      <c r="J322" t="s">
        <v>18</v>
      </c>
      <c r="K322" t="s">
        <v>1532</v>
      </c>
      <c r="L322" t="s">
        <v>771</v>
      </c>
      <c r="M322" t="s">
        <v>1869</v>
      </c>
      <c r="N322" t="s">
        <v>1534</v>
      </c>
      <c r="O322" t="s">
        <v>19</v>
      </c>
      <c r="P322" t="s">
        <v>1535</v>
      </c>
    </row>
    <row r="323" spans="1:16" x14ac:dyDescent="0.3">
      <c r="A323" t="s">
        <v>1527</v>
      </c>
      <c r="B323" t="s">
        <v>2231</v>
      </c>
      <c r="C323" t="s">
        <v>2244</v>
      </c>
      <c r="D323" t="s">
        <v>2245</v>
      </c>
      <c r="E323" t="s">
        <v>784</v>
      </c>
      <c r="F323" t="s">
        <v>785</v>
      </c>
      <c r="G323" t="s">
        <v>786</v>
      </c>
      <c r="H323" t="s">
        <v>1531</v>
      </c>
      <c r="I323" t="s">
        <v>20</v>
      </c>
      <c r="J323" t="s">
        <v>18</v>
      </c>
      <c r="K323" t="s">
        <v>1532</v>
      </c>
      <c r="L323" t="s">
        <v>771</v>
      </c>
      <c r="M323" t="s">
        <v>1869</v>
      </c>
      <c r="N323" t="s">
        <v>1534</v>
      </c>
      <c r="O323" t="s">
        <v>19</v>
      </c>
      <c r="P323" t="s">
        <v>1535</v>
      </c>
    </row>
    <row r="324" spans="1:16" x14ac:dyDescent="0.3">
      <c r="A324" t="s">
        <v>1527</v>
      </c>
      <c r="B324" t="s">
        <v>2237</v>
      </c>
      <c r="C324" t="s">
        <v>2246</v>
      </c>
      <c r="D324" t="s">
        <v>2247</v>
      </c>
      <c r="E324" t="s">
        <v>787</v>
      </c>
      <c r="F324" t="s">
        <v>788</v>
      </c>
      <c r="G324" t="s">
        <v>789</v>
      </c>
      <c r="H324" t="s">
        <v>1531</v>
      </c>
      <c r="I324" t="s">
        <v>20</v>
      </c>
      <c r="J324" t="s">
        <v>18</v>
      </c>
      <c r="K324" t="s">
        <v>1532</v>
      </c>
      <c r="L324" t="s">
        <v>771</v>
      </c>
      <c r="M324" t="s">
        <v>1894</v>
      </c>
      <c r="N324" t="s">
        <v>1534</v>
      </c>
      <c r="O324" t="s">
        <v>19</v>
      </c>
      <c r="P324" t="s">
        <v>1535</v>
      </c>
    </row>
    <row r="325" spans="1:16" x14ac:dyDescent="0.3">
      <c r="A325" t="s">
        <v>1527</v>
      </c>
      <c r="B325" t="s">
        <v>2237</v>
      </c>
      <c r="C325" t="s">
        <v>2248</v>
      </c>
      <c r="D325" t="s">
        <v>2249</v>
      </c>
      <c r="E325" t="s">
        <v>790</v>
      </c>
      <c r="F325" t="s">
        <v>791</v>
      </c>
      <c r="G325" t="s">
        <v>792</v>
      </c>
      <c r="H325" t="s">
        <v>1531</v>
      </c>
      <c r="I325" t="s">
        <v>20</v>
      </c>
      <c r="J325" t="s">
        <v>18</v>
      </c>
      <c r="K325" t="s">
        <v>2250</v>
      </c>
      <c r="L325" t="s">
        <v>771</v>
      </c>
      <c r="M325" t="s">
        <v>1894</v>
      </c>
      <c r="N325" t="s">
        <v>1534</v>
      </c>
      <c r="O325" t="s">
        <v>19</v>
      </c>
      <c r="P325" t="s">
        <v>1535</v>
      </c>
    </row>
    <row r="326" spans="1:16" x14ac:dyDescent="0.3">
      <c r="A326" t="s">
        <v>1527</v>
      </c>
      <c r="B326" t="s">
        <v>2237</v>
      </c>
      <c r="C326" t="s">
        <v>2251</v>
      </c>
      <c r="D326" t="s">
        <v>2252</v>
      </c>
      <c r="E326" t="s">
        <v>793</v>
      </c>
      <c r="F326" t="s">
        <v>794</v>
      </c>
      <c r="G326" t="s">
        <v>795</v>
      </c>
      <c r="H326" t="s">
        <v>1531</v>
      </c>
      <c r="I326" t="s">
        <v>20</v>
      </c>
      <c r="J326" t="s">
        <v>18</v>
      </c>
      <c r="K326" t="s">
        <v>1532</v>
      </c>
      <c r="L326" t="s">
        <v>771</v>
      </c>
      <c r="M326" t="s">
        <v>1869</v>
      </c>
      <c r="N326" t="s">
        <v>1534</v>
      </c>
      <c r="O326" t="s">
        <v>19</v>
      </c>
      <c r="P326" t="s">
        <v>1535</v>
      </c>
    </row>
    <row r="327" spans="1:16" x14ac:dyDescent="0.3">
      <c r="A327" t="s">
        <v>1527</v>
      </c>
      <c r="B327" t="s">
        <v>2231</v>
      </c>
      <c r="C327" t="s">
        <v>2253</v>
      </c>
      <c r="D327" t="s">
        <v>2254</v>
      </c>
      <c r="E327" t="s">
        <v>796</v>
      </c>
      <c r="F327" t="s">
        <v>797</v>
      </c>
      <c r="G327" t="s">
        <v>798</v>
      </c>
      <c r="H327" t="s">
        <v>1531</v>
      </c>
      <c r="I327" t="s">
        <v>20</v>
      </c>
      <c r="J327" t="s">
        <v>18</v>
      </c>
      <c r="K327" t="s">
        <v>1532</v>
      </c>
      <c r="L327" t="s">
        <v>771</v>
      </c>
      <c r="M327" t="s">
        <v>1869</v>
      </c>
      <c r="N327" t="s">
        <v>1534</v>
      </c>
      <c r="O327" t="s">
        <v>19</v>
      </c>
      <c r="P327" t="s">
        <v>1535</v>
      </c>
    </row>
    <row r="328" spans="1:16" x14ac:dyDescent="0.3">
      <c r="A328" t="s">
        <v>1527</v>
      </c>
      <c r="B328" t="s">
        <v>2231</v>
      </c>
      <c r="C328" t="s">
        <v>2255</v>
      </c>
      <c r="D328" t="s">
        <v>2256</v>
      </c>
      <c r="E328" t="s">
        <v>799</v>
      </c>
      <c r="F328" t="s">
        <v>800</v>
      </c>
      <c r="G328" t="s">
        <v>801</v>
      </c>
      <c r="H328" t="s">
        <v>1531</v>
      </c>
      <c r="I328" t="s">
        <v>20</v>
      </c>
      <c r="J328" t="s">
        <v>18</v>
      </c>
      <c r="K328" t="s">
        <v>1532</v>
      </c>
      <c r="L328" t="s">
        <v>771</v>
      </c>
      <c r="M328" t="s">
        <v>1869</v>
      </c>
      <c r="N328" t="s">
        <v>1534</v>
      </c>
      <c r="O328" t="s">
        <v>19</v>
      </c>
      <c r="P328" t="s">
        <v>1535</v>
      </c>
    </row>
    <row r="329" spans="1:16" x14ac:dyDescent="0.3">
      <c r="A329" t="s">
        <v>1527</v>
      </c>
      <c r="B329" t="s">
        <v>1909</v>
      </c>
      <c r="C329" t="s">
        <v>2257</v>
      </c>
      <c r="D329" t="s">
        <v>2258</v>
      </c>
      <c r="E329" t="s">
        <v>802</v>
      </c>
      <c r="F329" t="s">
        <v>803</v>
      </c>
      <c r="G329" t="s">
        <v>804</v>
      </c>
      <c r="H329" t="s">
        <v>1531</v>
      </c>
      <c r="I329" t="s">
        <v>20</v>
      </c>
      <c r="J329" t="s">
        <v>18</v>
      </c>
      <c r="K329" t="s">
        <v>1532</v>
      </c>
      <c r="L329" t="s">
        <v>771</v>
      </c>
      <c r="M329" t="s">
        <v>1869</v>
      </c>
      <c r="N329" t="s">
        <v>1534</v>
      </c>
      <c r="O329" t="s">
        <v>19</v>
      </c>
      <c r="P329" t="s">
        <v>1535</v>
      </c>
    </row>
    <row r="330" spans="1:16" x14ac:dyDescent="0.3">
      <c r="A330" t="s">
        <v>1527</v>
      </c>
      <c r="B330" t="s">
        <v>2237</v>
      </c>
      <c r="C330" t="s">
        <v>2259</v>
      </c>
      <c r="D330" t="s">
        <v>2260</v>
      </c>
      <c r="E330" t="s">
        <v>805</v>
      </c>
      <c r="F330" t="s">
        <v>806</v>
      </c>
      <c r="G330" t="s">
        <v>807</v>
      </c>
      <c r="H330" t="s">
        <v>1693</v>
      </c>
      <c r="I330" t="s">
        <v>20</v>
      </c>
      <c r="J330" t="s">
        <v>18</v>
      </c>
      <c r="K330" t="s">
        <v>1532</v>
      </c>
      <c r="L330" t="s">
        <v>771</v>
      </c>
      <c r="M330" t="s">
        <v>1869</v>
      </c>
      <c r="N330" t="s">
        <v>1567</v>
      </c>
      <c r="P330" t="s">
        <v>1535</v>
      </c>
    </row>
    <row r="331" spans="1:16" x14ac:dyDescent="0.3">
      <c r="A331" t="s">
        <v>1527</v>
      </c>
      <c r="B331" t="s">
        <v>2237</v>
      </c>
      <c r="C331" t="s">
        <v>2261</v>
      </c>
      <c r="D331" t="s">
        <v>2262</v>
      </c>
      <c r="E331" t="s">
        <v>808</v>
      </c>
      <c r="F331" t="s">
        <v>809</v>
      </c>
      <c r="G331" t="s">
        <v>810</v>
      </c>
      <c r="H331" t="s">
        <v>1693</v>
      </c>
      <c r="I331" t="s">
        <v>20</v>
      </c>
      <c r="J331" t="s">
        <v>18</v>
      </c>
      <c r="K331" t="s">
        <v>1532</v>
      </c>
      <c r="L331" t="s">
        <v>771</v>
      </c>
      <c r="M331" t="s">
        <v>1894</v>
      </c>
      <c r="N331" t="s">
        <v>1567</v>
      </c>
      <c r="P331" t="s">
        <v>1535</v>
      </c>
    </row>
    <row r="332" spans="1:16" x14ac:dyDescent="0.3">
      <c r="A332" t="s">
        <v>1527</v>
      </c>
      <c r="B332" t="s">
        <v>2737</v>
      </c>
      <c r="D332" t="s">
        <v>2264</v>
      </c>
      <c r="E332" t="s">
        <v>811</v>
      </c>
      <c r="F332" t="s">
        <v>812</v>
      </c>
      <c r="G332" t="s">
        <v>813</v>
      </c>
      <c r="H332" t="s">
        <v>1531</v>
      </c>
      <c r="I332" t="s">
        <v>16</v>
      </c>
      <c r="J332" t="s">
        <v>17</v>
      </c>
      <c r="K332" t="s">
        <v>1532</v>
      </c>
      <c r="L332" t="s">
        <v>771</v>
      </c>
      <c r="M332" t="s">
        <v>1894</v>
      </c>
      <c r="N332" t="s">
        <v>1534</v>
      </c>
      <c r="O332" t="s">
        <v>19</v>
      </c>
      <c r="P332" t="s">
        <v>1535</v>
      </c>
    </row>
    <row r="333" spans="1:16" x14ac:dyDescent="0.3">
      <c r="A333" t="s">
        <v>1527</v>
      </c>
      <c r="B333" t="s">
        <v>2263</v>
      </c>
      <c r="D333" t="s">
        <v>2265</v>
      </c>
      <c r="E333" t="s">
        <v>814</v>
      </c>
      <c r="F333" t="s">
        <v>815</v>
      </c>
      <c r="G333" t="s">
        <v>816</v>
      </c>
      <c r="H333" t="s">
        <v>1531</v>
      </c>
      <c r="I333" t="s">
        <v>16</v>
      </c>
      <c r="J333" t="s">
        <v>17</v>
      </c>
      <c r="K333" t="s">
        <v>1532</v>
      </c>
      <c r="L333" t="s">
        <v>771</v>
      </c>
      <c r="M333" t="s">
        <v>1894</v>
      </c>
      <c r="N333" t="s">
        <v>1534</v>
      </c>
      <c r="O333" t="s">
        <v>19</v>
      </c>
      <c r="P333" t="s">
        <v>1535</v>
      </c>
    </row>
    <row r="334" spans="1:16" x14ac:dyDescent="0.3">
      <c r="A334" t="s">
        <v>1527</v>
      </c>
      <c r="B334" t="s">
        <v>2737</v>
      </c>
      <c r="D334" t="s">
        <v>2267</v>
      </c>
      <c r="E334" t="s">
        <v>817</v>
      </c>
      <c r="F334" t="s">
        <v>818</v>
      </c>
      <c r="G334" t="s">
        <v>819</v>
      </c>
      <c r="H334" t="s">
        <v>1531</v>
      </c>
      <c r="I334" t="s">
        <v>16</v>
      </c>
      <c r="J334" t="s">
        <v>17</v>
      </c>
      <c r="K334" t="s">
        <v>1532</v>
      </c>
      <c r="L334" t="s">
        <v>771</v>
      </c>
      <c r="M334" t="s">
        <v>1894</v>
      </c>
      <c r="N334" t="s">
        <v>1534</v>
      </c>
      <c r="O334" t="s">
        <v>19</v>
      </c>
      <c r="P334" t="s">
        <v>1535</v>
      </c>
    </row>
    <row r="335" spans="1:16" x14ac:dyDescent="0.3">
      <c r="A335" t="s">
        <v>1527</v>
      </c>
      <c r="B335" t="s">
        <v>2266</v>
      </c>
      <c r="D335" t="s">
        <v>2268</v>
      </c>
      <c r="E335" t="s">
        <v>820</v>
      </c>
      <c r="F335" t="s">
        <v>821</v>
      </c>
      <c r="G335" t="s">
        <v>822</v>
      </c>
      <c r="H335" t="s">
        <v>1531</v>
      </c>
      <c r="I335" t="s">
        <v>16</v>
      </c>
      <c r="J335" t="s">
        <v>18</v>
      </c>
      <c r="K335" t="s">
        <v>1532</v>
      </c>
      <c r="L335" t="s">
        <v>771</v>
      </c>
      <c r="M335" t="s">
        <v>1894</v>
      </c>
      <c r="N335" t="s">
        <v>1534</v>
      </c>
      <c r="O335" t="s">
        <v>19</v>
      </c>
      <c r="P335" t="s">
        <v>1535</v>
      </c>
    </row>
    <row r="336" spans="1:16" x14ac:dyDescent="0.3">
      <c r="A336" t="s">
        <v>1527</v>
      </c>
      <c r="B336" t="s">
        <v>1582</v>
      </c>
      <c r="C336" t="s">
        <v>2269</v>
      </c>
      <c r="D336" t="s">
        <v>2270</v>
      </c>
      <c r="E336" t="s">
        <v>823</v>
      </c>
      <c r="F336" t="s">
        <v>824</v>
      </c>
      <c r="G336" t="s">
        <v>825</v>
      </c>
      <c r="H336" t="s">
        <v>1564</v>
      </c>
      <c r="I336" t="s">
        <v>20</v>
      </c>
      <c r="J336" t="s">
        <v>17</v>
      </c>
      <c r="K336" t="s">
        <v>2219</v>
      </c>
      <c r="L336" t="s">
        <v>758</v>
      </c>
      <c r="M336" t="s">
        <v>2271</v>
      </c>
      <c r="N336" t="s">
        <v>1567</v>
      </c>
      <c r="P336" t="s">
        <v>1535</v>
      </c>
    </row>
    <row r="337" spans="1:16" x14ac:dyDescent="0.3">
      <c r="A337" t="s">
        <v>1527</v>
      </c>
      <c r="B337" t="s">
        <v>1582</v>
      </c>
      <c r="C337" t="s">
        <v>2272</v>
      </c>
      <c r="D337" t="s">
        <v>2273</v>
      </c>
      <c r="E337" t="s">
        <v>826</v>
      </c>
      <c r="F337" t="s">
        <v>827</v>
      </c>
      <c r="G337" t="s">
        <v>828</v>
      </c>
      <c r="H337" t="s">
        <v>1564</v>
      </c>
      <c r="I337" t="s">
        <v>20</v>
      </c>
      <c r="J337" t="s">
        <v>17</v>
      </c>
      <c r="K337" t="s">
        <v>2219</v>
      </c>
      <c r="L337" t="s">
        <v>758</v>
      </c>
      <c r="M337" t="s">
        <v>2274</v>
      </c>
      <c r="N337" t="s">
        <v>1567</v>
      </c>
      <c r="P337" t="s">
        <v>1535</v>
      </c>
    </row>
    <row r="338" spans="1:16" x14ac:dyDescent="0.3">
      <c r="A338" t="s">
        <v>1527</v>
      </c>
      <c r="B338" t="s">
        <v>1561</v>
      </c>
      <c r="C338" t="s">
        <v>2275</v>
      </c>
      <c r="D338" t="s">
        <v>2276</v>
      </c>
      <c r="E338" t="s">
        <v>829</v>
      </c>
      <c r="F338" t="s">
        <v>830</v>
      </c>
      <c r="G338" t="s">
        <v>831</v>
      </c>
      <c r="H338" t="s">
        <v>1531</v>
      </c>
      <c r="I338" t="s">
        <v>20</v>
      </c>
      <c r="J338" t="s">
        <v>18</v>
      </c>
      <c r="K338" t="s">
        <v>2219</v>
      </c>
      <c r="L338" t="s">
        <v>758</v>
      </c>
      <c r="M338" t="s">
        <v>2277</v>
      </c>
      <c r="N338" t="s">
        <v>1567</v>
      </c>
      <c r="P338" t="s">
        <v>1535</v>
      </c>
    </row>
    <row r="339" spans="1:16" x14ac:dyDescent="0.3">
      <c r="A339" t="s">
        <v>1527</v>
      </c>
      <c r="B339" t="s">
        <v>2738</v>
      </c>
      <c r="D339" t="s">
        <v>2278</v>
      </c>
      <c r="E339" t="s">
        <v>832</v>
      </c>
      <c r="F339" t="s">
        <v>833</v>
      </c>
      <c r="G339" t="s">
        <v>834</v>
      </c>
      <c r="H339" t="s">
        <v>1531</v>
      </c>
      <c r="I339" t="s">
        <v>16</v>
      </c>
      <c r="J339" t="s">
        <v>17</v>
      </c>
      <c r="K339" t="s">
        <v>1632</v>
      </c>
      <c r="L339" t="s">
        <v>245</v>
      </c>
      <c r="M339" t="s">
        <v>2279</v>
      </c>
      <c r="N339" t="s">
        <v>1534</v>
      </c>
      <c r="O339" t="s">
        <v>208</v>
      </c>
      <c r="P339" t="s">
        <v>1535</v>
      </c>
    </row>
    <row r="340" spans="1:16" x14ac:dyDescent="0.3">
      <c r="A340" t="s">
        <v>1527</v>
      </c>
      <c r="B340" t="s">
        <v>2738</v>
      </c>
      <c r="D340" t="s">
        <v>2280</v>
      </c>
      <c r="E340" t="s">
        <v>835</v>
      </c>
      <c r="F340" t="s">
        <v>836</v>
      </c>
      <c r="G340" t="s">
        <v>837</v>
      </c>
      <c r="H340" t="s">
        <v>1531</v>
      </c>
      <c r="I340" t="s">
        <v>16</v>
      </c>
      <c r="J340" t="s">
        <v>17</v>
      </c>
      <c r="K340" t="s">
        <v>1632</v>
      </c>
      <c r="L340" t="s">
        <v>245</v>
      </c>
      <c r="M340" t="s">
        <v>2279</v>
      </c>
      <c r="N340" t="s">
        <v>1534</v>
      </c>
      <c r="O340" t="s">
        <v>24</v>
      </c>
      <c r="P340" t="s">
        <v>1535</v>
      </c>
    </row>
    <row r="341" spans="1:16" x14ac:dyDescent="0.3">
      <c r="A341" t="s">
        <v>1527</v>
      </c>
      <c r="B341" t="s">
        <v>2281</v>
      </c>
      <c r="C341" t="s">
        <v>2282</v>
      </c>
      <c r="D341" t="s">
        <v>2283</v>
      </c>
      <c r="E341" t="s">
        <v>838</v>
      </c>
      <c r="F341" t="s">
        <v>839</v>
      </c>
      <c r="G341" t="s">
        <v>840</v>
      </c>
      <c r="H341" t="s">
        <v>1637</v>
      </c>
      <c r="I341" t="s">
        <v>20</v>
      </c>
      <c r="J341" t="s">
        <v>17</v>
      </c>
      <c r="K341" t="s">
        <v>1532</v>
      </c>
      <c r="L341" t="s">
        <v>841</v>
      </c>
      <c r="M341" t="s">
        <v>1894</v>
      </c>
      <c r="N341" t="s">
        <v>1567</v>
      </c>
      <c r="P341" t="s">
        <v>1535</v>
      </c>
    </row>
    <row r="342" spans="1:16" x14ac:dyDescent="0.3">
      <c r="A342" t="s">
        <v>1527</v>
      </c>
      <c r="B342" t="s">
        <v>2643</v>
      </c>
      <c r="D342" t="s">
        <v>2284</v>
      </c>
      <c r="E342" t="s">
        <v>842</v>
      </c>
      <c r="F342" t="s">
        <v>843</v>
      </c>
      <c r="G342" t="s">
        <v>844</v>
      </c>
      <c r="H342" t="s">
        <v>1531</v>
      </c>
      <c r="I342" t="s">
        <v>16</v>
      </c>
      <c r="J342" t="s">
        <v>17</v>
      </c>
      <c r="K342" t="s">
        <v>1559</v>
      </c>
      <c r="L342" t="s">
        <v>550</v>
      </c>
      <c r="M342" t="s">
        <v>2639</v>
      </c>
      <c r="N342" t="s">
        <v>1534</v>
      </c>
      <c r="O342" t="s">
        <v>21</v>
      </c>
      <c r="P342" t="s">
        <v>1535</v>
      </c>
    </row>
    <row r="343" spans="1:16" x14ac:dyDescent="0.3">
      <c r="A343" t="s">
        <v>1527</v>
      </c>
      <c r="B343" t="s">
        <v>2656</v>
      </c>
      <c r="C343" t="s">
        <v>2285</v>
      </c>
      <c r="D343" t="s">
        <v>2286</v>
      </c>
      <c r="E343" t="s">
        <v>845</v>
      </c>
      <c r="F343" t="s">
        <v>846</v>
      </c>
      <c r="G343" t="s">
        <v>847</v>
      </c>
      <c r="H343" t="s">
        <v>1531</v>
      </c>
      <c r="I343" t="s">
        <v>20</v>
      </c>
      <c r="J343" t="s">
        <v>17</v>
      </c>
      <c r="K343" t="s">
        <v>1569</v>
      </c>
      <c r="L343" t="s">
        <v>1386</v>
      </c>
      <c r="M343" t="s">
        <v>2287</v>
      </c>
      <c r="N343" t="s">
        <v>1534</v>
      </c>
      <c r="O343" t="s">
        <v>848</v>
      </c>
      <c r="P343" t="s">
        <v>1535</v>
      </c>
    </row>
    <row r="344" spans="1:16" x14ac:dyDescent="0.3">
      <c r="A344" t="s">
        <v>1527</v>
      </c>
      <c r="B344" t="s">
        <v>2288</v>
      </c>
      <c r="C344" t="s">
        <v>2289</v>
      </c>
      <c r="D344" t="s">
        <v>2290</v>
      </c>
      <c r="E344" t="s">
        <v>849</v>
      </c>
      <c r="F344" t="s">
        <v>850</v>
      </c>
      <c r="G344" t="s">
        <v>851</v>
      </c>
      <c r="H344" t="s">
        <v>1531</v>
      </c>
      <c r="I344" t="s">
        <v>20</v>
      </c>
      <c r="J344" t="s">
        <v>18</v>
      </c>
      <c r="K344" t="s">
        <v>1569</v>
      </c>
      <c r="L344" t="s">
        <v>1386</v>
      </c>
      <c r="M344" t="s">
        <v>2287</v>
      </c>
      <c r="N344" t="s">
        <v>1534</v>
      </c>
      <c r="O344" t="s">
        <v>848</v>
      </c>
      <c r="P344" t="s">
        <v>1535</v>
      </c>
    </row>
    <row r="345" spans="1:16" x14ac:dyDescent="0.3">
      <c r="A345" t="s">
        <v>1527</v>
      </c>
      <c r="B345" t="s">
        <v>2656</v>
      </c>
      <c r="C345" t="s">
        <v>2291</v>
      </c>
      <c r="D345" t="s">
        <v>2292</v>
      </c>
      <c r="E345" t="s">
        <v>852</v>
      </c>
      <c r="F345" t="s">
        <v>853</v>
      </c>
      <c r="G345" t="s">
        <v>854</v>
      </c>
      <c r="H345" t="s">
        <v>1531</v>
      </c>
      <c r="I345" t="s">
        <v>20</v>
      </c>
      <c r="J345" t="s">
        <v>17</v>
      </c>
      <c r="K345" t="s">
        <v>1569</v>
      </c>
      <c r="L345" t="s">
        <v>1386</v>
      </c>
      <c r="M345" t="s">
        <v>2287</v>
      </c>
      <c r="N345" t="s">
        <v>1534</v>
      </c>
      <c r="O345" t="s">
        <v>848</v>
      </c>
      <c r="P345" t="s">
        <v>1535</v>
      </c>
    </row>
    <row r="346" spans="1:16" x14ac:dyDescent="0.3">
      <c r="A346" t="s">
        <v>1527</v>
      </c>
      <c r="B346" t="s">
        <v>2108</v>
      </c>
      <c r="C346" t="s">
        <v>2293</v>
      </c>
      <c r="D346" t="s">
        <v>2294</v>
      </c>
      <c r="E346" t="s">
        <v>855</v>
      </c>
      <c r="F346" t="s">
        <v>856</v>
      </c>
      <c r="G346" t="s">
        <v>857</v>
      </c>
      <c r="H346" t="s">
        <v>1531</v>
      </c>
      <c r="I346" t="s">
        <v>20</v>
      </c>
      <c r="J346" t="s">
        <v>17</v>
      </c>
      <c r="K346" t="s">
        <v>1569</v>
      </c>
      <c r="L346" t="s">
        <v>1386</v>
      </c>
      <c r="M346" t="s">
        <v>2287</v>
      </c>
      <c r="N346" t="s">
        <v>1534</v>
      </c>
      <c r="O346" t="s">
        <v>848</v>
      </c>
      <c r="P346" t="s">
        <v>1535</v>
      </c>
    </row>
    <row r="347" spans="1:16" x14ac:dyDescent="0.3">
      <c r="A347" t="s">
        <v>1527</v>
      </c>
      <c r="B347" t="s">
        <v>2656</v>
      </c>
      <c r="C347" t="s">
        <v>2295</v>
      </c>
      <c r="D347" t="s">
        <v>2296</v>
      </c>
      <c r="E347" t="s">
        <v>858</v>
      </c>
      <c r="F347" t="s">
        <v>859</v>
      </c>
      <c r="G347" t="s">
        <v>860</v>
      </c>
      <c r="H347" t="s">
        <v>1531</v>
      </c>
      <c r="I347" t="s">
        <v>20</v>
      </c>
      <c r="J347" t="s">
        <v>17</v>
      </c>
      <c r="K347" t="s">
        <v>1569</v>
      </c>
      <c r="L347" t="s">
        <v>1386</v>
      </c>
      <c r="M347" t="s">
        <v>2287</v>
      </c>
      <c r="N347" t="s">
        <v>1534</v>
      </c>
      <c r="O347" t="s">
        <v>848</v>
      </c>
      <c r="P347" t="s">
        <v>1535</v>
      </c>
    </row>
    <row r="348" spans="1:16" x14ac:dyDescent="0.3">
      <c r="A348" t="s">
        <v>1527</v>
      </c>
      <c r="B348" t="s">
        <v>2108</v>
      </c>
      <c r="C348" t="s">
        <v>2297</v>
      </c>
      <c r="D348" t="s">
        <v>2298</v>
      </c>
      <c r="E348" t="s">
        <v>861</v>
      </c>
      <c r="F348" t="s">
        <v>862</v>
      </c>
      <c r="G348" t="s">
        <v>863</v>
      </c>
      <c r="H348" t="s">
        <v>1531</v>
      </c>
      <c r="I348" t="s">
        <v>20</v>
      </c>
      <c r="J348" t="s">
        <v>17</v>
      </c>
      <c r="K348" t="s">
        <v>1569</v>
      </c>
      <c r="L348" t="s">
        <v>1386</v>
      </c>
      <c r="M348" t="s">
        <v>2287</v>
      </c>
      <c r="N348" t="s">
        <v>1534</v>
      </c>
      <c r="O348" t="s">
        <v>848</v>
      </c>
      <c r="P348" t="s">
        <v>1535</v>
      </c>
    </row>
    <row r="349" spans="1:16" x14ac:dyDescent="0.3">
      <c r="A349" t="s">
        <v>1527</v>
      </c>
      <c r="B349" t="s">
        <v>2656</v>
      </c>
      <c r="C349" t="s">
        <v>2299</v>
      </c>
      <c r="D349" t="s">
        <v>2300</v>
      </c>
      <c r="E349" t="s">
        <v>864</v>
      </c>
      <c r="F349" t="s">
        <v>865</v>
      </c>
      <c r="G349" t="s">
        <v>866</v>
      </c>
      <c r="H349" t="s">
        <v>1531</v>
      </c>
      <c r="I349" t="s">
        <v>20</v>
      </c>
      <c r="J349" t="s">
        <v>17</v>
      </c>
      <c r="K349" t="s">
        <v>1569</v>
      </c>
      <c r="L349" t="s">
        <v>1386</v>
      </c>
      <c r="M349" t="s">
        <v>2287</v>
      </c>
      <c r="N349" t="s">
        <v>1534</v>
      </c>
      <c r="O349" t="s">
        <v>848</v>
      </c>
      <c r="P349" t="s">
        <v>1535</v>
      </c>
    </row>
    <row r="350" spans="1:16" x14ac:dyDescent="0.3">
      <c r="A350" t="s">
        <v>1527</v>
      </c>
      <c r="B350" t="s">
        <v>2288</v>
      </c>
      <c r="C350" t="s">
        <v>2301</v>
      </c>
      <c r="D350" t="s">
        <v>2302</v>
      </c>
      <c r="E350" t="s">
        <v>867</v>
      </c>
      <c r="F350" t="s">
        <v>868</v>
      </c>
      <c r="G350" t="s">
        <v>869</v>
      </c>
      <c r="H350" t="s">
        <v>1531</v>
      </c>
      <c r="I350" t="s">
        <v>20</v>
      </c>
      <c r="J350" t="s">
        <v>18</v>
      </c>
      <c r="K350" t="s">
        <v>1569</v>
      </c>
      <c r="L350" t="s">
        <v>1386</v>
      </c>
      <c r="M350" t="s">
        <v>2287</v>
      </c>
      <c r="N350" t="s">
        <v>1534</v>
      </c>
      <c r="O350" t="s">
        <v>848</v>
      </c>
      <c r="P350" t="s">
        <v>1535</v>
      </c>
    </row>
    <row r="351" spans="1:16" x14ac:dyDescent="0.3">
      <c r="A351" t="s">
        <v>1527</v>
      </c>
      <c r="B351" t="s">
        <v>2303</v>
      </c>
      <c r="C351" t="s">
        <v>2304</v>
      </c>
      <c r="D351" t="s">
        <v>2305</v>
      </c>
      <c r="E351" t="s">
        <v>870</v>
      </c>
      <c r="F351" t="s">
        <v>871</v>
      </c>
      <c r="G351" t="s">
        <v>872</v>
      </c>
      <c r="H351" t="s">
        <v>1693</v>
      </c>
      <c r="I351" t="s">
        <v>20</v>
      </c>
      <c r="J351" t="s">
        <v>18</v>
      </c>
      <c r="K351" t="s">
        <v>1569</v>
      </c>
      <c r="L351" t="s">
        <v>1386</v>
      </c>
      <c r="M351" t="s">
        <v>2287</v>
      </c>
      <c r="N351" t="s">
        <v>1534</v>
      </c>
      <c r="O351" t="s">
        <v>848</v>
      </c>
      <c r="P351" t="s">
        <v>1535</v>
      </c>
    </row>
    <row r="352" spans="1:16" x14ac:dyDescent="0.3">
      <c r="A352" t="s">
        <v>1527</v>
      </c>
      <c r="B352" t="s">
        <v>2303</v>
      </c>
      <c r="C352" t="s">
        <v>2306</v>
      </c>
      <c r="D352" t="s">
        <v>2307</v>
      </c>
      <c r="E352" t="s">
        <v>873</v>
      </c>
      <c r="F352" t="s">
        <v>874</v>
      </c>
      <c r="G352" t="s">
        <v>875</v>
      </c>
      <c r="H352" t="s">
        <v>1693</v>
      </c>
      <c r="I352" t="s">
        <v>20</v>
      </c>
      <c r="J352" t="s">
        <v>18</v>
      </c>
      <c r="K352" t="s">
        <v>1569</v>
      </c>
      <c r="L352" t="s">
        <v>1386</v>
      </c>
      <c r="M352" t="s">
        <v>2287</v>
      </c>
      <c r="N352" t="s">
        <v>1534</v>
      </c>
      <c r="O352" t="s">
        <v>848</v>
      </c>
      <c r="P352" t="s">
        <v>1535</v>
      </c>
    </row>
    <row r="353" spans="1:16" x14ac:dyDescent="0.3">
      <c r="A353" t="s">
        <v>1527</v>
      </c>
      <c r="B353" t="s">
        <v>2288</v>
      </c>
      <c r="D353" t="s">
        <v>2308</v>
      </c>
      <c r="E353" t="s">
        <v>876</v>
      </c>
      <c r="F353" t="s">
        <v>877</v>
      </c>
      <c r="G353" t="s">
        <v>878</v>
      </c>
      <c r="H353" t="s">
        <v>1531</v>
      </c>
      <c r="I353" t="s">
        <v>16</v>
      </c>
      <c r="J353" t="s">
        <v>18</v>
      </c>
      <c r="K353" t="s">
        <v>1569</v>
      </c>
      <c r="L353" t="s">
        <v>1386</v>
      </c>
      <c r="M353" t="s">
        <v>2287</v>
      </c>
      <c r="N353" t="s">
        <v>1534</v>
      </c>
      <c r="O353" t="s">
        <v>848</v>
      </c>
      <c r="P353" t="s">
        <v>1535</v>
      </c>
    </row>
    <row r="354" spans="1:16" x14ac:dyDescent="0.3">
      <c r="A354" t="s">
        <v>1527</v>
      </c>
      <c r="B354" t="s">
        <v>1582</v>
      </c>
      <c r="C354" t="s">
        <v>2309</v>
      </c>
      <c r="D354" t="s">
        <v>2310</v>
      </c>
      <c r="E354" t="s">
        <v>879</v>
      </c>
      <c r="F354" t="s">
        <v>880</v>
      </c>
      <c r="G354" t="s">
        <v>881</v>
      </c>
      <c r="H354" t="s">
        <v>1531</v>
      </c>
      <c r="I354" t="s">
        <v>20</v>
      </c>
      <c r="J354" t="s">
        <v>17</v>
      </c>
      <c r="K354" t="s">
        <v>1559</v>
      </c>
      <c r="L354" t="s">
        <v>882</v>
      </c>
      <c r="M354" t="s">
        <v>2311</v>
      </c>
      <c r="N354" t="s">
        <v>1534</v>
      </c>
      <c r="O354" t="s">
        <v>24</v>
      </c>
      <c r="P354" t="s">
        <v>1535</v>
      </c>
    </row>
    <row r="355" spans="1:16" x14ac:dyDescent="0.3">
      <c r="A355" t="s">
        <v>1527</v>
      </c>
      <c r="B355" t="s">
        <v>1582</v>
      </c>
      <c r="C355" t="s">
        <v>2312</v>
      </c>
      <c r="D355" t="s">
        <v>2313</v>
      </c>
      <c r="E355" t="s">
        <v>883</v>
      </c>
      <c r="F355" t="s">
        <v>884</v>
      </c>
      <c r="G355" t="s">
        <v>885</v>
      </c>
      <c r="H355" t="s">
        <v>1531</v>
      </c>
      <c r="I355" t="s">
        <v>20</v>
      </c>
      <c r="J355" t="s">
        <v>17</v>
      </c>
      <c r="K355" t="s">
        <v>1559</v>
      </c>
      <c r="L355" t="s">
        <v>882</v>
      </c>
      <c r="M355" t="s">
        <v>2314</v>
      </c>
      <c r="N355" t="s">
        <v>1534</v>
      </c>
      <c r="O355" t="s">
        <v>21</v>
      </c>
      <c r="P355" t="s">
        <v>1535</v>
      </c>
    </row>
    <row r="356" spans="1:16" x14ac:dyDescent="0.3">
      <c r="A356" t="s">
        <v>1527</v>
      </c>
      <c r="B356" t="s">
        <v>1582</v>
      </c>
      <c r="C356" t="s">
        <v>2315</v>
      </c>
      <c r="D356" t="s">
        <v>2316</v>
      </c>
      <c r="E356" t="s">
        <v>886</v>
      </c>
      <c r="F356" t="s">
        <v>887</v>
      </c>
      <c r="G356" t="s">
        <v>888</v>
      </c>
      <c r="H356" t="s">
        <v>1531</v>
      </c>
      <c r="I356" t="s">
        <v>20</v>
      </c>
      <c r="J356" t="s">
        <v>17</v>
      </c>
      <c r="K356" t="s">
        <v>1559</v>
      </c>
      <c r="L356" t="s">
        <v>882</v>
      </c>
      <c r="M356" t="s">
        <v>2314</v>
      </c>
      <c r="N356" t="s">
        <v>1534</v>
      </c>
      <c r="O356" t="s">
        <v>21</v>
      </c>
      <c r="P356" t="s">
        <v>1535</v>
      </c>
    </row>
    <row r="357" spans="1:16" x14ac:dyDescent="0.3">
      <c r="A357" t="s">
        <v>1527</v>
      </c>
      <c r="B357" t="s">
        <v>1582</v>
      </c>
      <c r="C357" t="s">
        <v>2317</v>
      </c>
      <c r="D357" t="s">
        <v>2318</v>
      </c>
      <c r="E357" t="s">
        <v>889</v>
      </c>
      <c r="F357" t="s">
        <v>890</v>
      </c>
      <c r="G357" t="s">
        <v>891</v>
      </c>
      <c r="H357" t="s">
        <v>1531</v>
      </c>
      <c r="I357" t="s">
        <v>20</v>
      </c>
      <c r="J357" t="s">
        <v>17</v>
      </c>
      <c r="K357" t="s">
        <v>1559</v>
      </c>
      <c r="L357" t="s">
        <v>882</v>
      </c>
      <c r="M357" t="s">
        <v>2311</v>
      </c>
      <c r="N357" t="s">
        <v>1534</v>
      </c>
      <c r="O357" t="s">
        <v>74</v>
      </c>
      <c r="P357" t="s">
        <v>1535</v>
      </c>
    </row>
    <row r="358" spans="1:16" x14ac:dyDescent="0.3">
      <c r="A358" t="s">
        <v>1527</v>
      </c>
      <c r="B358" t="s">
        <v>1582</v>
      </c>
      <c r="C358" t="s">
        <v>2319</v>
      </c>
      <c r="D358" t="s">
        <v>2320</v>
      </c>
      <c r="E358" t="s">
        <v>892</v>
      </c>
      <c r="F358" t="s">
        <v>893</v>
      </c>
      <c r="G358" t="s">
        <v>894</v>
      </c>
      <c r="H358" t="s">
        <v>1531</v>
      </c>
      <c r="I358" t="s">
        <v>20</v>
      </c>
      <c r="J358" t="s">
        <v>17</v>
      </c>
      <c r="K358" t="s">
        <v>1559</v>
      </c>
      <c r="L358" t="s">
        <v>882</v>
      </c>
      <c r="M358" t="s">
        <v>2311</v>
      </c>
      <c r="N358" t="s">
        <v>1534</v>
      </c>
      <c r="O358" t="s">
        <v>74</v>
      </c>
      <c r="P358" t="s">
        <v>1535</v>
      </c>
    </row>
    <row r="359" spans="1:16" x14ac:dyDescent="0.3">
      <c r="A359" t="s">
        <v>1527</v>
      </c>
      <c r="B359" t="s">
        <v>1582</v>
      </c>
      <c r="C359" t="s">
        <v>2321</v>
      </c>
      <c r="D359" t="s">
        <v>2322</v>
      </c>
      <c r="E359" t="s">
        <v>895</v>
      </c>
      <c r="F359" t="s">
        <v>896</v>
      </c>
      <c r="G359" t="s">
        <v>897</v>
      </c>
      <c r="H359" t="s">
        <v>1531</v>
      </c>
      <c r="I359" t="s">
        <v>20</v>
      </c>
      <c r="J359" t="s">
        <v>17</v>
      </c>
      <c r="K359" t="s">
        <v>1559</v>
      </c>
      <c r="L359" t="s">
        <v>882</v>
      </c>
      <c r="M359" t="s">
        <v>2311</v>
      </c>
      <c r="N359" t="s">
        <v>1534</v>
      </c>
      <c r="O359" t="s">
        <v>74</v>
      </c>
      <c r="P359" t="s">
        <v>1535</v>
      </c>
    </row>
    <row r="360" spans="1:16" x14ac:dyDescent="0.3">
      <c r="A360" t="s">
        <v>1527</v>
      </c>
      <c r="B360" t="s">
        <v>1582</v>
      </c>
      <c r="C360" t="s">
        <v>2323</v>
      </c>
      <c r="D360" t="s">
        <v>2324</v>
      </c>
      <c r="E360" t="s">
        <v>898</v>
      </c>
      <c r="F360" t="s">
        <v>899</v>
      </c>
      <c r="G360" t="s">
        <v>894</v>
      </c>
      <c r="H360" t="s">
        <v>1531</v>
      </c>
      <c r="I360" t="s">
        <v>20</v>
      </c>
      <c r="J360" t="s">
        <v>17</v>
      </c>
      <c r="K360" t="s">
        <v>1559</v>
      </c>
      <c r="L360" t="s">
        <v>882</v>
      </c>
      <c r="M360" t="s">
        <v>2314</v>
      </c>
      <c r="N360" t="s">
        <v>1534</v>
      </c>
      <c r="O360" t="s">
        <v>21</v>
      </c>
      <c r="P360" t="s">
        <v>1535</v>
      </c>
    </row>
    <row r="361" spans="1:16" x14ac:dyDescent="0.3">
      <c r="A361" t="s">
        <v>1527</v>
      </c>
      <c r="B361" t="s">
        <v>2684</v>
      </c>
      <c r="C361" t="s">
        <v>2325</v>
      </c>
      <c r="D361" t="s">
        <v>2326</v>
      </c>
      <c r="E361" t="s">
        <v>900</v>
      </c>
      <c r="F361" t="s">
        <v>901</v>
      </c>
      <c r="G361" t="s">
        <v>897</v>
      </c>
      <c r="H361" t="s">
        <v>1531</v>
      </c>
      <c r="I361" t="s">
        <v>20</v>
      </c>
      <c r="J361" t="s">
        <v>17</v>
      </c>
      <c r="K361" t="s">
        <v>1559</v>
      </c>
      <c r="L361" t="s">
        <v>882</v>
      </c>
      <c r="M361" t="s">
        <v>2311</v>
      </c>
      <c r="N361" t="s">
        <v>1534</v>
      </c>
      <c r="O361" t="s">
        <v>74</v>
      </c>
      <c r="P361" t="s">
        <v>1535</v>
      </c>
    </row>
    <row r="362" spans="1:16" x14ac:dyDescent="0.3">
      <c r="A362" t="s">
        <v>1527</v>
      </c>
      <c r="B362" t="s">
        <v>2327</v>
      </c>
      <c r="C362" t="s">
        <v>2328</v>
      </c>
      <c r="D362" t="s">
        <v>2329</v>
      </c>
      <c r="E362" t="s">
        <v>902</v>
      </c>
      <c r="F362" t="s">
        <v>903</v>
      </c>
      <c r="G362" t="s">
        <v>904</v>
      </c>
      <c r="H362" t="s">
        <v>1531</v>
      </c>
      <c r="I362" t="s">
        <v>20</v>
      </c>
      <c r="J362" t="s">
        <v>18</v>
      </c>
      <c r="K362" t="s">
        <v>1559</v>
      </c>
      <c r="L362" t="s">
        <v>882</v>
      </c>
      <c r="M362" t="s">
        <v>2311</v>
      </c>
      <c r="N362" t="s">
        <v>1534</v>
      </c>
      <c r="O362" t="s">
        <v>74</v>
      </c>
      <c r="P362" t="s">
        <v>1535</v>
      </c>
    </row>
    <row r="363" spans="1:16" x14ac:dyDescent="0.3">
      <c r="A363" t="s">
        <v>1527</v>
      </c>
      <c r="B363" t="s">
        <v>2680</v>
      </c>
      <c r="C363" t="s">
        <v>2330</v>
      </c>
      <c r="D363" t="s">
        <v>2331</v>
      </c>
      <c r="E363" t="s">
        <v>905</v>
      </c>
      <c r="F363" t="s">
        <v>906</v>
      </c>
      <c r="G363" t="s">
        <v>907</v>
      </c>
      <c r="H363" t="s">
        <v>1531</v>
      </c>
      <c r="I363" t="s">
        <v>20</v>
      </c>
      <c r="J363" t="s">
        <v>17</v>
      </c>
      <c r="K363" t="s">
        <v>1559</v>
      </c>
      <c r="L363" t="s">
        <v>882</v>
      </c>
      <c r="M363" t="s">
        <v>2314</v>
      </c>
      <c r="N363" t="s">
        <v>1534</v>
      </c>
      <c r="O363" t="s">
        <v>21</v>
      </c>
      <c r="P363" t="s">
        <v>1535</v>
      </c>
    </row>
    <row r="364" spans="1:16" x14ac:dyDescent="0.3">
      <c r="A364" t="s">
        <v>1527</v>
      </c>
      <c r="B364" t="s">
        <v>2327</v>
      </c>
      <c r="C364" t="s">
        <v>2332</v>
      </c>
      <c r="D364" t="s">
        <v>2333</v>
      </c>
      <c r="E364" t="s">
        <v>908</v>
      </c>
      <c r="F364" t="s">
        <v>909</v>
      </c>
      <c r="G364" t="s">
        <v>910</v>
      </c>
      <c r="H364" t="s">
        <v>1531</v>
      </c>
      <c r="I364" t="s">
        <v>20</v>
      </c>
      <c r="J364" t="s">
        <v>18</v>
      </c>
      <c r="K364" t="s">
        <v>1559</v>
      </c>
      <c r="L364" t="s">
        <v>882</v>
      </c>
      <c r="M364" t="s">
        <v>2311</v>
      </c>
      <c r="N364" t="s">
        <v>1534</v>
      </c>
      <c r="O364" t="s">
        <v>74</v>
      </c>
      <c r="P364" t="s">
        <v>1535</v>
      </c>
    </row>
    <row r="365" spans="1:16" x14ac:dyDescent="0.3">
      <c r="A365" t="s">
        <v>1527</v>
      </c>
      <c r="B365" t="s">
        <v>2680</v>
      </c>
      <c r="C365" t="s">
        <v>2334</v>
      </c>
      <c r="D365" t="s">
        <v>2335</v>
      </c>
      <c r="E365" t="s">
        <v>911</v>
      </c>
      <c r="F365" t="s">
        <v>912</v>
      </c>
      <c r="G365" t="s">
        <v>913</v>
      </c>
      <c r="H365" t="s">
        <v>1531</v>
      </c>
      <c r="I365" t="s">
        <v>20</v>
      </c>
      <c r="J365" t="s">
        <v>17</v>
      </c>
      <c r="K365" t="s">
        <v>1559</v>
      </c>
      <c r="L365" t="s">
        <v>882</v>
      </c>
      <c r="M365" t="s">
        <v>2311</v>
      </c>
      <c r="N365" t="s">
        <v>1534</v>
      </c>
      <c r="O365" t="s">
        <v>25</v>
      </c>
      <c r="P365" t="s">
        <v>1535</v>
      </c>
    </row>
    <row r="366" spans="1:16" x14ac:dyDescent="0.3">
      <c r="A366" t="s">
        <v>1527</v>
      </c>
      <c r="B366" t="s">
        <v>2327</v>
      </c>
      <c r="C366" t="s">
        <v>2336</v>
      </c>
      <c r="D366" t="s">
        <v>2337</v>
      </c>
      <c r="E366" t="s">
        <v>914</v>
      </c>
      <c r="F366" t="s">
        <v>915</v>
      </c>
      <c r="G366" t="s">
        <v>916</v>
      </c>
      <c r="H366" t="s">
        <v>1531</v>
      </c>
      <c r="I366" t="s">
        <v>20</v>
      </c>
      <c r="J366" t="s">
        <v>18</v>
      </c>
      <c r="K366" t="s">
        <v>1559</v>
      </c>
      <c r="L366" t="s">
        <v>882</v>
      </c>
      <c r="M366" t="s">
        <v>2314</v>
      </c>
      <c r="N366" t="s">
        <v>1534</v>
      </c>
      <c r="O366" t="s">
        <v>21</v>
      </c>
      <c r="P366" t="s">
        <v>1535</v>
      </c>
    </row>
    <row r="367" spans="1:16" x14ac:dyDescent="0.3">
      <c r="A367" t="s">
        <v>1527</v>
      </c>
      <c r="B367" t="s">
        <v>2684</v>
      </c>
      <c r="C367" t="s">
        <v>2338</v>
      </c>
      <c r="D367" t="s">
        <v>2339</v>
      </c>
      <c r="E367" t="s">
        <v>917</v>
      </c>
      <c r="F367" t="s">
        <v>918</v>
      </c>
      <c r="G367" t="s">
        <v>919</v>
      </c>
      <c r="H367" t="s">
        <v>1531</v>
      </c>
      <c r="I367" t="s">
        <v>20</v>
      </c>
      <c r="J367" t="s">
        <v>17</v>
      </c>
      <c r="K367" t="s">
        <v>1559</v>
      </c>
      <c r="L367" t="s">
        <v>882</v>
      </c>
      <c r="M367" t="s">
        <v>2314</v>
      </c>
      <c r="N367" t="s">
        <v>1534</v>
      </c>
      <c r="O367" t="s">
        <v>21</v>
      </c>
      <c r="P367" t="s">
        <v>1535</v>
      </c>
    </row>
    <row r="368" spans="1:16" x14ac:dyDescent="0.3">
      <c r="A368" t="s">
        <v>1527</v>
      </c>
      <c r="B368" t="s">
        <v>2340</v>
      </c>
      <c r="D368" t="s">
        <v>2341</v>
      </c>
      <c r="E368" t="s">
        <v>920</v>
      </c>
      <c r="F368" t="s">
        <v>921</v>
      </c>
      <c r="G368" t="s">
        <v>922</v>
      </c>
      <c r="H368" t="s">
        <v>1531</v>
      </c>
      <c r="I368" t="s">
        <v>16</v>
      </c>
      <c r="J368" t="s">
        <v>18</v>
      </c>
      <c r="K368" t="s">
        <v>1559</v>
      </c>
      <c r="L368" t="s">
        <v>882</v>
      </c>
      <c r="M368" t="s">
        <v>2314</v>
      </c>
      <c r="N368" t="s">
        <v>1534</v>
      </c>
      <c r="O368" t="s">
        <v>21</v>
      </c>
      <c r="P368" t="s">
        <v>1535</v>
      </c>
    </row>
    <row r="369" spans="1:16" x14ac:dyDescent="0.3">
      <c r="A369" t="s">
        <v>1527</v>
      </c>
      <c r="B369" t="s">
        <v>2684</v>
      </c>
      <c r="D369" t="s">
        <v>2342</v>
      </c>
      <c r="E369" t="s">
        <v>923</v>
      </c>
      <c r="F369" t="s">
        <v>924</v>
      </c>
      <c r="G369" t="s">
        <v>925</v>
      </c>
      <c r="H369" t="s">
        <v>1531</v>
      </c>
      <c r="I369" t="s">
        <v>16</v>
      </c>
      <c r="J369" t="s">
        <v>17</v>
      </c>
      <c r="K369" t="s">
        <v>1559</v>
      </c>
      <c r="L369" t="s">
        <v>882</v>
      </c>
      <c r="M369" t="s">
        <v>2314</v>
      </c>
      <c r="N369" t="s">
        <v>1534</v>
      </c>
      <c r="O369" t="s">
        <v>21</v>
      </c>
      <c r="P369" t="s">
        <v>1535</v>
      </c>
    </row>
    <row r="370" spans="1:16" x14ac:dyDescent="0.3">
      <c r="A370" t="s">
        <v>1527</v>
      </c>
      <c r="B370" t="s">
        <v>2684</v>
      </c>
      <c r="D370" t="s">
        <v>2343</v>
      </c>
      <c r="E370" t="s">
        <v>926</v>
      </c>
      <c r="F370" t="s">
        <v>927</v>
      </c>
      <c r="G370" t="s">
        <v>928</v>
      </c>
      <c r="H370" t="s">
        <v>1531</v>
      </c>
      <c r="I370" t="s">
        <v>16</v>
      </c>
      <c r="J370" t="s">
        <v>17</v>
      </c>
      <c r="K370" t="s">
        <v>1559</v>
      </c>
      <c r="L370" t="s">
        <v>882</v>
      </c>
      <c r="M370" t="s">
        <v>2314</v>
      </c>
      <c r="N370" t="s">
        <v>1534</v>
      </c>
      <c r="O370" t="s">
        <v>21</v>
      </c>
      <c r="P370" t="s">
        <v>1535</v>
      </c>
    </row>
    <row r="371" spans="1:16" x14ac:dyDescent="0.3">
      <c r="A371" t="s">
        <v>1527</v>
      </c>
      <c r="B371" t="s">
        <v>1593</v>
      </c>
      <c r="D371" t="s">
        <v>2344</v>
      </c>
      <c r="E371" t="s">
        <v>929</v>
      </c>
      <c r="F371" t="s">
        <v>930</v>
      </c>
      <c r="G371" t="s">
        <v>931</v>
      </c>
      <c r="H371" t="s">
        <v>1531</v>
      </c>
      <c r="I371" t="s">
        <v>16</v>
      </c>
      <c r="J371" t="s">
        <v>18</v>
      </c>
      <c r="K371" t="s">
        <v>1559</v>
      </c>
      <c r="L371" t="s">
        <v>882</v>
      </c>
      <c r="M371" t="s">
        <v>2314</v>
      </c>
      <c r="N371" t="s">
        <v>1534</v>
      </c>
      <c r="O371" t="s">
        <v>21</v>
      </c>
      <c r="P371" t="s">
        <v>1535</v>
      </c>
    </row>
    <row r="372" spans="1:16" x14ac:dyDescent="0.3">
      <c r="A372" t="s">
        <v>1527</v>
      </c>
      <c r="B372" t="s">
        <v>1685</v>
      </c>
      <c r="D372" t="s">
        <v>2345</v>
      </c>
      <c r="E372" t="s">
        <v>932</v>
      </c>
      <c r="F372" t="s">
        <v>933</v>
      </c>
      <c r="G372" t="s">
        <v>934</v>
      </c>
      <c r="H372" t="s">
        <v>1531</v>
      </c>
      <c r="I372" t="s">
        <v>16</v>
      </c>
      <c r="J372" t="s">
        <v>17</v>
      </c>
      <c r="K372" t="s">
        <v>1569</v>
      </c>
      <c r="L372" t="s">
        <v>301</v>
      </c>
      <c r="M372" t="s">
        <v>1771</v>
      </c>
      <c r="N372" t="s">
        <v>1534</v>
      </c>
      <c r="P372" t="s">
        <v>1535</v>
      </c>
    </row>
    <row r="373" spans="1:16" x14ac:dyDescent="0.3">
      <c r="A373" t="s">
        <v>1527</v>
      </c>
      <c r="B373" t="s">
        <v>2346</v>
      </c>
      <c r="C373" t="s">
        <v>2347</v>
      </c>
      <c r="D373" t="s">
        <v>2348</v>
      </c>
      <c r="E373" t="s">
        <v>935</v>
      </c>
      <c r="F373" t="s">
        <v>936</v>
      </c>
      <c r="G373" t="s">
        <v>937</v>
      </c>
      <c r="H373" t="s">
        <v>1637</v>
      </c>
      <c r="I373" t="s">
        <v>20</v>
      </c>
      <c r="J373" t="s">
        <v>17</v>
      </c>
      <c r="K373" t="s">
        <v>1632</v>
      </c>
      <c r="L373" t="s">
        <v>245</v>
      </c>
      <c r="M373" t="s">
        <v>2349</v>
      </c>
      <c r="N373" t="s">
        <v>1567</v>
      </c>
      <c r="P373" t="s">
        <v>1535</v>
      </c>
    </row>
    <row r="374" spans="1:16" x14ac:dyDescent="0.3">
      <c r="A374" t="s">
        <v>1527</v>
      </c>
      <c r="B374" t="s">
        <v>2739</v>
      </c>
      <c r="D374" t="s">
        <v>2350</v>
      </c>
      <c r="E374" t="s">
        <v>2740</v>
      </c>
      <c r="F374" t="s">
        <v>938</v>
      </c>
      <c r="G374" t="s">
        <v>939</v>
      </c>
      <c r="H374" t="s">
        <v>1531</v>
      </c>
      <c r="I374" t="s">
        <v>16</v>
      </c>
      <c r="J374" t="s">
        <v>17</v>
      </c>
      <c r="K374" t="s">
        <v>1532</v>
      </c>
      <c r="L374" t="s">
        <v>476</v>
      </c>
      <c r="M374" t="s">
        <v>2351</v>
      </c>
      <c r="N374" t="s">
        <v>1534</v>
      </c>
      <c r="O374" t="s">
        <v>24</v>
      </c>
      <c r="P374" t="s">
        <v>1535</v>
      </c>
    </row>
    <row r="375" spans="1:16" x14ac:dyDescent="0.3">
      <c r="A375" t="s">
        <v>1527</v>
      </c>
      <c r="B375" t="s">
        <v>2732</v>
      </c>
      <c r="D375" t="s">
        <v>2352</v>
      </c>
      <c r="E375" t="s">
        <v>940</v>
      </c>
      <c r="F375" t="s">
        <v>941</v>
      </c>
      <c r="G375" t="s">
        <v>942</v>
      </c>
      <c r="H375" t="s">
        <v>1531</v>
      </c>
      <c r="I375" t="s">
        <v>16</v>
      </c>
      <c r="J375" t="s">
        <v>17</v>
      </c>
      <c r="K375" t="s">
        <v>1569</v>
      </c>
      <c r="L375" t="s">
        <v>301</v>
      </c>
      <c r="M375" t="s">
        <v>2353</v>
      </c>
      <c r="N375" t="s">
        <v>1534</v>
      </c>
      <c r="O375" t="s">
        <v>24</v>
      </c>
      <c r="P375" t="s">
        <v>1535</v>
      </c>
    </row>
    <row r="376" spans="1:16" x14ac:dyDescent="0.3">
      <c r="A376" t="s">
        <v>1527</v>
      </c>
      <c r="B376" t="s">
        <v>2732</v>
      </c>
      <c r="D376" t="s">
        <v>2354</v>
      </c>
      <c r="E376" t="s">
        <v>1286</v>
      </c>
      <c r="F376" t="s">
        <v>1287</v>
      </c>
      <c r="G376" t="s">
        <v>1288</v>
      </c>
      <c r="H376" t="s">
        <v>1693</v>
      </c>
      <c r="I376" t="s">
        <v>16</v>
      </c>
      <c r="J376" t="s">
        <v>17</v>
      </c>
      <c r="K376" t="s">
        <v>1569</v>
      </c>
      <c r="L376" t="s">
        <v>301</v>
      </c>
      <c r="M376" t="s">
        <v>2353</v>
      </c>
      <c r="N376" t="s">
        <v>1534</v>
      </c>
      <c r="O376" t="s">
        <v>24</v>
      </c>
      <c r="P376" t="s">
        <v>1535</v>
      </c>
    </row>
    <row r="377" spans="1:16" x14ac:dyDescent="0.3">
      <c r="A377" t="s">
        <v>1527</v>
      </c>
      <c r="B377" t="s">
        <v>2694</v>
      </c>
      <c r="D377" t="s">
        <v>2355</v>
      </c>
      <c r="E377" t="s">
        <v>943</v>
      </c>
      <c r="F377" t="s">
        <v>2356</v>
      </c>
      <c r="G377" t="s">
        <v>2357</v>
      </c>
      <c r="H377" t="s">
        <v>1531</v>
      </c>
      <c r="I377" t="s">
        <v>16</v>
      </c>
      <c r="J377" t="s">
        <v>17</v>
      </c>
      <c r="K377" t="s">
        <v>1569</v>
      </c>
      <c r="L377" t="s">
        <v>72</v>
      </c>
      <c r="M377" t="s">
        <v>1570</v>
      </c>
      <c r="N377" t="s">
        <v>1534</v>
      </c>
      <c r="O377" t="s">
        <v>1571</v>
      </c>
      <c r="P377" t="s">
        <v>1535</v>
      </c>
    </row>
    <row r="378" spans="1:16" x14ac:dyDescent="0.3">
      <c r="A378" t="s">
        <v>1527</v>
      </c>
      <c r="D378" t="s">
        <v>2741</v>
      </c>
      <c r="E378" t="s">
        <v>2742</v>
      </c>
      <c r="F378" t="s">
        <v>2743</v>
      </c>
      <c r="G378" t="s">
        <v>2744</v>
      </c>
      <c r="H378" t="s">
        <v>1531</v>
      </c>
      <c r="I378" t="s">
        <v>16</v>
      </c>
      <c r="J378" t="s">
        <v>18</v>
      </c>
      <c r="K378" t="s">
        <v>1532</v>
      </c>
      <c r="L378" t="s">
        <v>399</v>
      </c>
      <c r="M378" t="s">
        <v>1869</v>
      </c>
      <c r="N378" t="s">
        <v>1534</v>
      </c>
      <c r="O378" t="s">
        <v>2704</v>
      </c>
      <c r="P378" t="s">
        <v>1535</v>
      </c>
    </row>
    <row r="379" spans="1:16" x14ac:dyDescent="0.3">
      <c r="A379" t="s">
        <v>1527</v>
      </c>
      <c r="B379" t="s">
        <v>1576</v>
      </c>
      <c r="D379" t="s">
        <v>2358</v>
      </c>
      <c r="E379" t="s">
        <v>944</v>
      </c>
      <c r="F379" t="s">
        <v>2359</v>
      </c>
      <c r="G379" t="s">
        <v>2360</v>
      </c>
      <c r="H379" t="s">
        <v>1531</v>
      </c>
      <c r="I379" t="s">
        <v>16</v>
      </c>
      <c r="J379" t="s">
        <v>17</v>
      </c>
      <c r="K379" t="s">
        <v>1569</v>
      </c>
      <c r="L379" t="s">
        <v>72</v>
      </c>
      <c r="M379" t="s">
        <v>1570</v>
      </c>
      <c r="N379" t="s">
        <v>1534</v>
      </c>
      <c r="O379" t="s">
        <v>1571</v>
      </c>
      <c r="P379" t="s">
        <v>1535</v>
      </c>
    </row>
    <row r="380" spans="1:16" x14ac:dyDescent="0.3">
      <c r="A380" t="s">
        <v>1527</v>
      </c>
      <c r="B380" t="s">
        <v>2653</v>
      </c>
      <c r="D380" t="s">
        <v>2361</v>
      </c>
      <c r="E380" t="s">
        <v>945</v>
      </c>
      <c r="F380" t="s">
        <v>946</v>
      </c>
      <c r="G380" t="s">
        <v>947</v>
      </c>
      <c r="H380" t="s">
        <v>1531</v>
      </c>
      <c r="I380" t="s">
        <v>16</v>
      </c>
      <c r="J380" t="s">
        <v>17</v>
      </c>
      <c r="K380" t="s">
        <v>1569</v>
      </c>
      <c r="L380" t="s">
        <v>1386</v>
      </c>
      <c r="M380" t="s">
        <v>2362</v>
      </c>
      <c r="N380" t="s">
        <v>1534</v>
      </c>
      <c r="O380" t="s">
        <v>24</v>
      </c>
      <c r="P380" t="s">
        <v>1535</v>
      </c>
    </row>
    <row r="381" spans="1:16" x14ac:dyDescent="0.3">
      <c r="A381" t="s">
        <v>1527</v>
      </c>
      <c r="B381" t="s">
        <v>2653</v>
      </c>
      <c r="D381" t="s">
        <v>2363</v>
      </c>
      <c r="E381" t="s">
        <v>948</v>
      </c>
      <c r="F381" t="s">
        <v>949</v>
      </c>
      <c r="G381" t="s">
        <v>950</v>
      </c>
      <c r="H381" t="s">
        <v>1531</v>
      </c>
      <c r="I381" t="s">
        <v>16</v>
      </c>
      <c r="J381" t="s">
        <v>17</v>
      </c>
      <c r="K381" t="s">
        <v>1569</v>
      </c>
      <c r="L381" t="s">
        <v>1386</v>
      </c>
      <c r="M381" t="s">
        <v>2362</v>
      </c>
      <c r="N381" t="s">
        <v>1534</v>
      </c>
      <c r="P381" t="s">
        <v>1535</v>
      </c>
    </row>
    <row r="382" spans="1:16" x14ac:dyDescent="0.3">
      <c r="A382" t="s">
        <v>1527</v>
      </c>
      <c r="B382" t="s">
        <v>2653</v>
      </c>
      <c r="D382" t="s">
        <v>2364</v>
      </c>
      <c r="E382" t="s">
        <v>951</v>
      </c>
      <c r="F382" t="s">
        <v>952</v>
      </c>
      <c r="G382" t="s">
        <v>953</v>
      </c>
      <c r="H382" t="s">
        <v>1531</v>
      </c>
      <c r="I382" t="s">
        <v>16</v>
      </c>
      <c r="J382" t="s">
        <v>17</v>
      </c>
      <c r="K382" t="s">
        <v>1569</v>
      </c>
      <c r="L382" t="s">
        <v>1386</v>
      </c>
      <c r="M382" t="s">
        <v>2362</v>
      </c>
      <c r="N382" t="s">
        <v>1534</v>
      </c>
      <c r="P382" t="s">
        <v>1535</v>
      </c>
    </row>
    <row r="383" spans="1:16" x14ac:dyDescent="0.3">
      <c r="A383" t="s">
        <v>1527</v>
      </c>
      <c r="B383" t="s">
        <v>2656</v>
      </c>
      <c r="D383" t="s">
        <v>2365</v>
      </c>
      <c r="E383" t="s">
        <v>954</v>
      </c>
      <c r="F383" t="s">
        <v>955</v>
      </c>
      <c r="G383" t="s">
        <v>956</v>
      </c>
      <c r="H383" t="s">
        <v>1531</v>
      </c>
      <c r="I383" t="s">
        <v>16</v>
      </c>
      <c r="J383" t="s">
        <v>17</v>
      </c>
      <c r="K383" t="s">
        <v>1569</v>
      </c>
      <c r="L383" t="s">
        <v>1386</v>
      </c>
      <c r="M383" t="s">
        <v>2362</v>
      </c>
      <c r="N383" t="s">
        <v>1534</v>
      </c>
      <c r="O383" t="s">
        <v>208</v>
      </c>
      <c r="P383" t="s">
        <v>1535</v>
      </c>
    </row>
    <row r="384" spans="1:16" x14ac:dyDescent="0.3">
      <c r="A384" t="s">
        <v>1527</v>
      </c>
      <c r="B384" t="s">
        <v>2680</v>
      </c>
      <c r="D384" t="s">
        <v>2366</v>
      </c>
      <c r="E384" t="s">
        <v>957</v>
      </c>
      <c r="F384" t="s">
        <v>958</v>
      </c>
      <c r="G384" t="s">
        <v>959</v>
      </c>
      <c r="H384" t="s">
        <v>1531</v>
      </c>
      <c r="I384" t="s">
        <v>16</v>
      </c>
      <c r="J384" t="s">
        <v>17</v>
      </c>
      <c r="K384" t="s">
        <v>1559</v>
      </c>
      <c r="L384" t="s">
        <v>87</v>
      </c>
      <c r="M384" t="s">
        <v>2640</v>
      </c>
      <c r="N384" t="s">
        <v>1534</v>
      </c>
      <c r="O384" t="s">
        <v>88</v>
      </c>
      <c r="P384" t="s">
        <v>1535</v>
      </c>
    </row>
    <row r="385" spans="1:16" x14ac:dyDescent="0.3">
      <c r="A385" t="s">
        <v>1527</v>
      </c>
      <c r="D385" t="s">
        <v>2745</v>
      </c>
      <c r="E385" t="s">
        <v>2746</v>
      </c>
      <c r="F385" t="s">
        <v>2747</v>
      </c>
      <c r="G385" t="s">
        <v>2748</v>
      </c>
      <c r="H385" t="s">
        <v>1531</v>
      </c>
      <c r="I385" t="s">
        <v>16</v>
      </c>
      <c r="J385" t="s">
        <v>18</v>
      </c>
      <c r="K385" t="s">
        <v>1532</v>
      </c>
      <c r="L385" t="s">
        <v>841</v>
      </c>
      <c r="M385" t="s">
        <v>2749</v>
      </c>
      <c r="N385" t="s">
        <v>1534</v>
      </c>
      <c r="O385" t="s">
        <v>2750</v>
      </c>
      <c r="P385" t="s">
        <v>1535</v>
      </c>
    </row>
    <row r="386" spans="1:16" x14ac:dyDescent="0.3">
      <c r="A386" t="s">
        <v>1527</v>
      </c>
      <c r="D386" t="s">
        <v>2751</v>
      </c>
      <c r="E386" t="s">
        <v>2752</v>
      </c>
      <c r="F386" t="s">
        <v>2753</v>
      </c>
      <c r="G386" t="s">
        <v>2754</v>
      </c>
      <c r="H386" t="s">
        <v>1531</v>
      </c>
      <c r="I386" t="s">
        <v>16</v>
      </c>
      <c r="J386" t="s">
        <v>18</v>
      </c>
      <c r="K386" t="s">
        <v>1532</v>
      </c>
      <c r="L386" t="s">
        <v>841</v>
      </c>
      <c r="M386" t="s">
        <v>2749</v>
      </c>
      <c r="N386" t="s">
        <v>1534</v>
      </c>
      <c r="O386" t="s">
        <v>2750</v>
      </c>
      <c r="P386" t="s">
        <v>1535</v>
      </c>
    </row>
    <row r="387" spans="1:16" x14ac:dyDescent="0.3">
      <c r="A387" t="s">
        <v>1527</v>
      </c>
      <c r="D387" t="s">
        <v>2755</v>
      </c>
      <c r="E387" t="s">
        <v>2756</v>
      </c>
      <c r="F387" t="s">
        <v>2757</v>
      </c>
      <c r="G387" t="s">
        <v>2758</v>
      </c>
      <c r="H387" t="s">
        <v>1531</v>
      </c>
      <c r="I387" t="s">
        <v>16</v>
      </c>
      <c r="J387" t="s">
        <v>18</v>
      </c>
      <c r="K387" t="s">
        <v>1532</v>
      </c>
      <c r="L387" t="s">
        <v>841</v>
      </c>
      <c r="M387" t="s">
        <v>2749</v>
      </c>
      <c r="N387" t="s">
        <v>1534</v>
      </c>
      <c r="O387" t="s">
        <v>2750</v>
      </c>
      <c r="P387" t="s">
        <v>1535</v>
      </c>
    </row>
    <row r="388" spans="1:16" x14ac:dyDescent="0.3">
      <c r="A388" t="s">
        <v>1527</v>
      </c>
      <c r="D388" t="s">
        <v>2759</v>
      </c>
      <c r="E388" t="s">
        <v>2760</v>
      </c>
      <c r="F388" t="s">
        <v>2761</v>
      </c>
      <c r="G388" t="s">
        <v>2762</v>
      </c>
      <c r="H388" t="s">
        <v>1531</v>
      </c>
      <c r="I388" t="s">
        <v>16</v>
      </c>
      <c r="J388" t="s">
        <v>18</v>
      </c>
      <c r="K388" t="s">
        <v>1532</v>
      </c>
      <c r="L388" t="s">
        <v>841</v>
      </c>
      <c r="M388" t="s">
        <v>2749</v>
      </c>
      <c r="N388" t="s">
        <v>1534</v>
      </c>
      <c r="O388" t="s">
        <v>2750</v>
      </c>
      <c r="P388" t="s">
        <v>1535</v>
      </c>
    </row>
    <row r="389" spans="1:16" x14ac:dyDescent="0.3">
      <c r="A389" t="s">
        <v>1527</v>
      </c>
      <c r="D389" t="s">
        <v>2763</v>
      </c>
      <c r="E389" t="s">
        <v>2764</v>
      </c>
      <c r="F389" t="s">
        <v>2765</v>
      </c>
      <c r="G389" t="s">
        <v>2766</v>
      </c>
      <c r="H389" t="s">
        <v>1531</v>
      </c>
      <c r="I389" t="s">
        <v>16</v>
      </c>
      <c r="J389" t="s">
        <v>18</v>
      </c>
      <c r="K389" t="s">
        <v>1532</v>
      </c>
      <c r="L389" t="s">
        <v>841</v>
      </c>
      <c r="M389" t="s">
        <v>2749</v>
      </c>
      <c r="N389" t="s">
        <v>1534</v>
      </c>
      <c r="O389" t="s">
        <v>2750</v>
      </c>
      <c r="P389" t="s">
        <v>1535</v>
      </c>
    </row>
    <row r="390" spans="1:16" x14ac:dyDescent="0.3">
      <c r="A390" t="s">
        <v>1527</v>
      </c>
      <c r="B390" t="s">
        <v>2731</v>
      </c>
      <c r="D390" t="s">
        <v>2368</v>
      </c>
      <c r="E390" t="s">
        <v>960</v>
      </c>
      <c r="F390" t="s">
        <v>961</v>
      </c>
      <c r="G390" t="s">
        <v>962</v>
      </c>
      <c r="H390" t="s">
        <v>1531</v>
      </c>
      <c r="I390" t="s">
        <v>16</v>
      </c>
      <c r="J390" t="s">
        <v>17</v>
      </c>
      <c r="K390" t="s">
        <v>1532</v>
      </c>
      <c r="L390" t="s">
        <v>841</v>
      </c>
      <c r="M390" t="s">
        <v>2369</v>
      </c>
      <c r="N390" t="s">
        <v>1534</v>
      </c>
      <c r="O390" t="s">
        <v>162</v>
      </c>
      <c r="P390" t="s">
        <v>1535</v>
      </c>
    </row>
    <row r="391" spans="1:16" x14ac:dyDescent="0.3">
      <c r="A391" t="s">
        <v>1527</v>
      </c>
      <c r="B391" t="s">
        <v>2367</v>
      </c>
      <c r="D391" t="s">
        <v>2370</v>
      </c>
      <c r="E391" t="s">
        <v>963</v>
      </c>
      <c r="F391" t="s">
        <v>964</v>
      </c>
      <c r="G391" t="s">
        <v>965</v>
      </c>
      <c r="H391" t="s">
        <v>1531</v>
      </c>
      <c r="I391" t="s">
        <v>16</v>
      </c>
      <c r="J391" t="s">
        <v>17</v>
      </c>
      <c r="K391" t="s">
        <v>1532</v>
      </c>
      <c r="L391" t="s">
        <v>841</v>
      </c>
      <c r="M391" t="s">
        <v>2371</v>
      </c>
      <c r="N391" t="s">
        <v>1534</v>
      </c>
      <c r="O391" t="s">
        <v>162</v>
      </c>
      <c r="P391" t="s">
        <v>1535</v>
      </c>
    </row>
    <row r="392" spans="1:16" x14ac:dyDescent="0.3">
      <c r="A392" t="s">
        <v>1527</v>
      </c>
      <c r="B392" t="s">
        <v>2731</v>
      </c>
      <c r="D392" t="s">
        <v>2372</v>
      </c>
      <c r="E392" t="s">
        <v>966</v>
      </c>
      <c r="F392" t="s">
        <v>967</v>
      </c>
      <c r="G392" t="s">
        <v>968</v>
      </c>
      <c r="H392" t="s">
        <v>1531</v>
      </c>
      <c r="I392" t="s">
        <v>16</v>
      </c>
      <c r="J392" t="s">
        <v>17</v>
      </c>
      <c r="K392" t="s">
        <v>1532</v>
      </c>
      <c r="L392" t="s">
        <v>841</v>
      </c>
      <c r="M392" t="s">
        <v>2369</v>
      </c>
      <c r="N392" t="s">
        <v>1534</v>
      </c>
      <c r="O392" t="s">
        <v>23</v>
      </c>
      <c r="P392" t="s">
        <v>1535</v>
      </c>
    </row>
    <row r="393" spans="1:16" x14ac:dyDescent="0.3">
      <c r="A393" t="s">
        <v>1527</v>
      </c>
      <c r="B393" t="s">
        <v>1921</v>
      </c>
      <c r="D393" t="s">
        <v>2373</v>
      </c>
      <c r="E393" t="s">
        <v>969</v>
      </c>
      <c r="F393" t="s">
        <v>970</v>
      </c>
      <c r="G393" t="s">
        <v>971</v>
      </c>
      <c r="H393" t="s">
        <v>1531</v>
      </c>
      <c r="I393" t="s">
        <v>16</v>
      </c>
      <c r="J393" t="s">
        <v>17</v>
      </c>
      <c r="K393" t="s">
        <v>1532</v>
      </c>
      <c r="L393" t="s">
        <v>841</v>
      </c>
      <c r="M393" t="s">
        <v>1894</v>
      </c>
      <c r="N393" t="s">
        <v>1534</v>
      </c>
      <c r="O393" t="s">
        <v>24</v>
      </c>
      <c r="P393" t="s">
        <v>1535</v>
      </c>
    </row>
    <row r="394" spans="1:16" x14ac:dyDescent="0.3">
      <c r="A394" t="s">
        <v>1527</v>
      </c>
      <c r="B394" t="s">
        <v>1651</v>
      </c>
      <c r="C394" t="s">
        <v>2374</v>
      </c>
      <c r="D394" t="s">
        <v>2375</v>
      </c>
      <c r="E394" t="s">
        <v>972</v>
      </c>
      <c r="F394" t="s">
        <v>973</v>
      </c>
      <c r="G394" t="s">
        <v>974</v>
      </c>
      <c r="H394" t="s">
        <v>1531</v>
      </c>
      <c r="I394" t="s">
        <v>20</v>
      </c>
      <c r="J394" t="s">
        <v>18</v>
      </c>
      <c r="K394" t="s">
        <v>1559</v>
      </c>
      <c r="L394" t="s">
        <v>975</v>
      </c>
      <c r="M394" t="s">
        <v>2376</v>
      </c>
      <c r="N394" t="s">
        <v>1567</v>
      </c>
      <c r="P394" t="s">
        <v>1535</v>
      </c>
    </row>
    <row r="395" spans="1:16" x14ac:dyDescent="0.3">
      <c r="A395" t="s">
        <v>1527</v>
      </c>
      <c r="B395" t="s">
        <v>1651</v>
      </c>
      <c r="C395" t="s">
        <v>2377</v>
      </c>
      <c r="D395" t="s">
        <v>2378</v>
      </c>
      <c r="E395" t="s">
        <v>976</v>
      </c>
      <c r="F395" t="s">
        <v>977</v>
      </c>
      <c r="G395" t="s">
        <v>978</v>
      </c>
      <c r="H395" t="s">
        <v>1531</v>
      </c>
      <c r="I395" t="s">
        <v>20</v>
      </c>
      <c r="J395" t="s">
        <v>18</v>
      </c>
      <c r="K395" t="s">
        <v>1559</v>
      </c>
      <c r="L395" t="s">
        <v>975</v>
      </c>
      <c r="M395" t="s">
        <v>2376</v>
      </c>
      <c r="N395" t="s">
        <v>1567</v>
      </c>
      <c r="P395" t="s">
        <v>1535</v>
      </c>
    </row>
    <row r="396" spans="1:16" x14ac:dyDescent="0.3">
      <c r="A396" t="s">
        <v>1527</v>
      </c>
      <c r="B396" t="s">
        <v>1651</v>
      </c>
      <c r="C396" t="s">
        <v>2379</v>
      </c>
      <c r="D396" t="s">
        <v>2380</v>
      </c>
      <c r="E396" t="s">
        <v>979</v>
      </c>
      <c r="F396" t="s">
        <v>980</v>
      </c>
      <c r="G396" t="s">
        <v>981</v>
      </c>
      <c r="H396" t="s">
        <v>1531</v>
      </c>
      <c r="I396" t="s">
        <v>20</v>
      </c>
      <c r="J396" t="s">
        <v>18</v>
      </c>
      <c r="K396" t="s">
        <v>1559</v>
      </c>
      <c r="L396" t="s">
        <v>975</v>
      </c>
      <c r="M396" t="s">
        <v>2376</v>
      </c>
      <c r="N396" t="s">
        <v>1567</v>
      </c>
      <c r="P396" t="s">
        <v>1535</v>
      </c>
    </row>
    <row r="397" spans="1:16" x14ac:dyDescent="0.3">
      <c r="A397" t="s">
        <v>1527</v>
      </c>
      <c r="B397" t="s">
        <v>1651</v>
      </c>
      <c r="C397" t="s">
        <v>2381</v>
      </c>
      <c r="D397" t="s">
        <v>2382</v>
      </c>
      <c r="E397" t="s">
        <v>982</v>
      </c>
      <c r="F397" t="s">
        <v>983</v>
      </c>
      <c r="G397" t="s">
        <v>974</v>
      </c>
      <c r="H397" t="s">
        <v>1531</v>
      </c>
      <c r="I397" t="s">
        <v>20</v>
      </c>
      <c r="J397" t="s">
        <v>18</v>
      </c>
      <c r="K397" t="s">
        <v>1559</v>
      </c>
      <c r="L397" t="s">
        <v>975</v>
      </c>
      <c r="M397" t="s">
        <v>2383</v>
      </c>
      <c r="N397" t="s">
        <v>1567</v>
      </c>
      <c r="P397" t="s">
        <v>1535</v>
      </c>
    </row>
    <row r="398" spans="1:16" x14ac:dyDescent="0.3">
      <c r="A398" t="s">
        <v>1527</v>
      </c>
      <c r="B398" t="s">
        <v>1651</v>
      </c>
      <c r="C398" t="s">
        <v>2384</v>
      </c>
      <c r="D398" t="s">
        <v>2385</v>
      </c>
      <c r="E398" t="s">
        <v>984</v>
      </c>
      <c r="F398" t="s">
        <v>985</v>
      </c>
      <c r="G398" t="s">
        <v>986</v>
      </c>
      <c r="H398" t="s">
        <v>1531</v>
      </c>
      <c r="I398" t="s">
        <v>20</v>
      </c>
      <c r="J398" t="s">
        <v>18</v>
      </c>
      <c r="K398" t="s">
        <v>1559</v>
      </c>
      <c r="L398" t="s">
        <v>975</v>
      </c>
      <c r="M398" t="s">
        <v>2383</v>
      </c>
      <c r="N398" t="s">
        <v>1567</v>
      </c>
      <c r="P398" t="s">
        <v>1535</v>
      </c>
    </row>
    <row r="399" spans="1:16" x14ac:dyDescent="0.3">
      <c r="A399" t="s">
        <v>1527</v>
      </c>
      <c r="B399" t="s">
        <v>2327</v>
      </c>
      <c r="D399" t="s">
        <v>2386</v>
      </c>
      <c r="E399" t="s">
        <v>987</v>
      </c>
      <c r="F399" t="s">
        <v>988</v>
      </c>
      <c r="G399" t="s">
        <v>989</v>
      </c>
      <c r="H399" t="s">
        <v>1531</v>
      </c>
      <c r="I399" t="s">
        <v>16</v>
      </c>
      <c r="J399" t="s">
        <v>18</v>
      </c>
      <c r="K399" t="s">
        <v>1559</v>
      </c>
      <c r="L399" t="s">
        <v>975</v>
      </c>
      <c r="M399" t="s">
        <v>2387</v>
      </c>
      <c r="N399" t="s">
        <v>1567</v>
      </c>
      <c r="P399" t="s">
        <v>1535</v>
      </c>
    </row>
    <row r="400" spans="1:16" x14ac:dyDescent="0.3">
      <c r="A400" t="s">
        <v>1527</v>
      </c>
      <c r="B400" t="s">
        <v>2732</v>
      </c>
      <c r="D400" t="s">
        <v>2388</v>
      </c>
      <c r="E400" t="s">
        <v>990</v>
      </c>
      <c r="F400" t="s">
        <v>991</v>
      </c>
      <c r="G400" t="s">
        <v>992</v>
      </c>
      <c r="H400" t="s">
        <v>1531</v>
      </c>
      <c r="I400" t="s">
        <v>16</v>
      </c>
      <c r="J400" t="s">
        <v>17</v>
      </c>
      <c r="K400" t="s">
        <v>1569</v>
      </c>
      <c r="L400" t="s">
        <v>301</v>
      </c>
      <c r="M400" t="s">
        <v>2206</v>
      </c>
      <c r="N400" t="s">
        <v>1534</v>
      </c>
      <c r="O400" t="s">
        <v>742</v>
      </c>
      <c r="P400" t="s">
        <v>1535</v>
      </c>
    </row>
    <row r="401" spans="1:16" x14ac:dyDescent="0.3">
      <c r="A401" t="s">
        <v>1527</v>
      </c>
      <c r="B401" t="s">
        <v>2732</v>
      </c>
      <c r="D401" t="s">
        <v>2389</v>
      </c>
      <c r="E401" t="s">
        <v>993</v>
      </c>
      <c r="F401" t="s">
        <v>994</v>
      </c>
      <c r="G401" t="s">
        <v>995</v>
      </c>
      <c r="H401" t="s">
        <v>1531</v>
      </c>
      <c r="I401" t="s">
        <v>16</v>
      </c>
      <c r="J401" t="s">
        <v>17</v>
      </c>
      <c r="K401" t="s">
        <v>1569</v>
      </c>
      <c r="L401" t="s">
        <v>301</v>
      </c>
      <c r="M401" t="s">
        <v>2206</v>
      </c>
      <c r="N401" t="s">
        <v>1534</v>
      </c>
      <c r="O401" t="s">
        <v>742</v>
      </c>
      <c r="P401" t="s">
        <v>1535</v>
      </c>
    </row>
    <row r="402" spans="1:16" x14ac:dyDescent="0.3">
      <c r="A402" t="s">
        <v>1527</v>
      </c>
      <c r="B402" t="s">
        <v>2732</v>
      </c>
      <c r="D402" t="s">
        <v>2390</v>
      </c>
      <c r="E402" t="s">
        <v>996</v>
      </c>
      <c r="F402" t="s">
        <v>997</v>
      </c>
      <c r="G402" t="s">
        <v>998</v>
      </c>
      <c r="H402" t="s">
        <v>1531</v>
      </c>
      <c r="I402" t="s">
        <v>16</v>
      </c>
      <c r="J402" t="s">
        <v>17</v>
      </c>
      <c r="K402" t="s">
        <v>1569</v>
      </c>
      <c r="L402" t="s">
        <v>301</v>
      </c>
      <c r="M402" t="s">
        <v>2206</v>
      </c>
      <c r="O402" t="s">
        <v>742</v>
      </c>
      <c r="P402" t="s">
        <v>1535</v>
      </c>
    </row>
    <row r="403" spans="1:16" x14ac:dyDescent="0.3">
      <c r="A403" t="s">
        <v>1527</v>
      </c>
      <c r="B403" t="s">
        <v>2145</v>
      </c>
      <c r="D403" t="s">
        <v>2391</v>
      </c>
      <c r="E403" t="s">
        <v>999</v>
      </c>
      <c r="F403" t="s">
        <v>1000</v>
      </c>
      <c r="G403" t="s">
        <v>1001</v>
      </c>
      <c r="H403" t="s">
        <v>1531</v>
      </c>
      <c r="I403" t="s">
        <v>16</v>
      </c>
      <c r="J403" t="s">
        <v>17</v>
      </c>
      <c r="K403" t="s">
        <v>1569</v>
      </c>
      <c r="L403" t="s">
        <v>678</v>
      </c>
      <c r="M403" t="s">
        <v>2148</v>
      </c>
      <c r="N403" t="s">
        <v>1534</v>
      </c>
      <c r="O403" t="s">
        <v>24</v>
      </c>
      <c r="P403" t="s">
        <v>1535</v>
      </c>
    </row>
    <row r="404" spans="1:16" x14ac:dyDescent="0.3">
      <c r="A404" t="s">
        <v>1527</v>
      </c>
      <c r="B404" t="s">
        <v>2303</v>
      </c>
      <c r="D404" t="s">
        <v>2392</v>
      </c>
      <c r="E404" t="s">
        <v>1002</v>
      </c>
      <c r="F404" t="s">
        <v>1003</v>
      </c>
      <c r="G404" t="s">
        <v>1004</v>
      </c>
      <c r="H404" t="s">
        <v>1531</v>
      </c>
      <c r="I404" t="s">
        <v>16</v>
      </c>
      <c r="J404" t="s">
        <v>18</v>
      </c>
      <c r="K404" t="s">
        <v>1569</v>
      </c>
      <c r="L404" t="s">
        <v>678</v>
      </c>
      <c r="M404" t="s">
        <v>2148</v>
      </c>
      <c r="N404" t="s">
        <v>1534</v>
      </c>
      <c r="O404" t="s">
        <v>24</v>
      </c>
      <c r="P404" t="s">
        <v>1535</v>
      </c>
    </row>
    <row r="405" spans="1:16" x14ac:dyDescent="0.3">
      <c r="A405" t="s">
        <v>1527</v>
      </c>
      <c r="B405" t="s">
        <v>2656</v>
      </c>
      <c r="D405" t="s">
        <v>2393</v>
      </c>
      <c r="E405" t="s">
        <v>1005</v>
      </c>
      <c r="F405" t="s">
        <v>1006</v>
      </c>
      <c r="G405" t="s">
        <v>1007</v>
      </c>
      <c r="H405" t="s">
        <v>1531</v>
      </c>
      <c r="I405" t="s">
        <v>16</v>
      </c>
      <c r="J405" t="s">
        <v>17</v>
      </c>
      <c r="K405" t="s">
        <v>1569</v>
      </c>
      <c r="L405" t="s">
        <v>678</v>
      </c>
      <c r="M405" t="s">
        <v>2148</v>
      </c>
      <c r="N405" t="s">
        <v>1534</v>
      </c>
      <c r="O405" t="s">
        <v>24</v>
      </c>
      <c r="P405" t="s">
        <v>1535</v>
      </c>
    </row>
    <row r="406" spans="1:16" x14ac:dyDescent="0.3">
      <c r="A406" t="s">
        <v>1527</v>
      </c>
      <c r="B406" t="s">
        <v>2303</v>
      </c>
      <c r="D406" t="s">
        <v>2394</v>
      </c>
      <c r="E406" t="s">
        <v>1008</v>
      </c>
      <c r="F406" t="s">
        <v>1009</v>
      </c>
      <c r="G406" t="s">
        <v>1010</v>
      </c>
      <c r="H406" t="s">
        <v>1531</v>
      </c>
      <c r="I406" t="s">
        <v>16</v>
      </c>
      <c r="J406" t="s">
        <v>17</v>
      </c>
      <c r="K406" t="s">
        <v>1569</v>
      </c>
      <c r="L406" t="s">
        <v>678</v>
      </c>
      <c r="M406" t="s">
        <v>2148</v>
      </c>
      <c r="N406" t="s">
        <v>1534</v>
      </c>
      <c r="O406" t="s">
        <v>1011</v>
      </c>
      <c r="P406" t="s">
        <v>1535</v>
      </c>
    </row>
    <row r="407" spans="1:16" x14ac:dyDescent="0.3">
      <c r="A407" t="s">
        <v>1527</v>
      </c>
      <c r="B407" t="s">
        <v>2145</v>
      </c>
      <c r="D407" t="s">
        <v>2395</v>
      </c>
      <c r="E407" t="s">
        <v>1012</v>
      </c>
      <c r="F407" t="s">
        <v>1013</v>
      </c>
      <c r="G407" t="s">
        <v>1014</v>
      </c>
      <c r="H407" t="s">
        <v>1531</v>
      </c>
      <c r="I407" t="s">
        <v>16</v>
      </c>
      <c r="J407" t="s">
        <v>17</v>
      </c>
      <c r="K407" t="s">
        <v>1569</v>
      </c>
      <c r="L407" t="s">
        <v>678</v>
      </c>
      <c r="M407" t="s">
        <v>2148</v>
      </c>
      <c r="N407" t="s">
        <v>1534</v>
      </c>
      <c r="O407" t="s">
        <v>24</v>
      </c>
      <c r="P407" t="s">
        <v>1535</v>
      </c>
    </row>
    <row r="408" spans="1:16" x14ac:dyDescent="0.3">
      <c r="A408" t="s">
        <v>1527</v>
      </c>
      <c r="B408" t="s">
        <v>2303</v>
      </c>
      <c r="D408" t="s">
        <v>2396</v>
      </c>
      <c r="E408" t="s">
        <v>1015</v>
      </c>
      <c r="F408" t="s">
        <v>1016</v>
      </c>
      <c r="G408" t="s">
        <v>1017</v>
      </c>
      <c r="H408" t="s">
        <v>1531</v>
      </c>
      <c r="I408" t="s">
        <v>16</v>
      </c>
      <c r="J408" t="s">
        <v>18</v>
      </c>
      <c r="K408" t="s">
        <v>1569</v>
      </c>
      <c r="L408" t="s">
        <v>678</v>
      </c>
      <c r="M408" t="s">
        <v>2148</v>
      </c>
      <c r="N408" t="s">
        <v>1534</v>
      </c>
      <c r="O408" t="s">
        <v>24</v>
      </c>
      <c r="P408" t="s">
        <v>1535</v>
      </c>
    </row>
    <row r="409" spans="1:16" x14ac:dyDescent="0.3">
      <c r="A409" t="s">
        <v>1527</v>
      </c>
      <c r="B409" t="s">
        <v>1860</v>
      </c>
      <c r="D409" t="s">
        <v>2397</v>
      </c>
      <c r="E409" t="s">
        <v>1018</v>
      </c>
      <c r="F409" t="s">
        <v>2398</v>
      </c>
      <c r="G409" t="s">
        <v>2399</v>
      </c>
      <c r="H409" t="s">
        <v>1531</v>
      </c>
      <c r="I409" t="s">
        <v>16</v>
      </c>
      <c r="J409" t="s">
        <v>17</v>
      </c>
      <c r="K409" t="s">
        <v>1569</v>
      </c>
      <c r="L409" t="s">
        <v>72</v>
      </c>
      <c r="M409" t="s">
        <v>1570</v>
      </c>
      <c r="N409" t="s">
        <v>1534</v>
      </c>
      <c r="O409" t="s">
        <v>1571</v>
      </c>
      <c r="P409" t="s">
        <v>1535</v>
      </c>
    </row>
    <row r="410" spans="1:16" x14ac:dyDescent="0.3">
      <c r="A410" t="s">
        <v>1527</v>
      </c>
      <c r="B410" t="s">
        <v>1909</v>
      </c>
      <c r="C410" t="s">
        <v>2400</v>
      </c>
      <c r="D410" t="s">
        <v>2401</v>
      </c>
      <c r="E410" t="s">
        <v>1019</v>
      </c>
      <c r="F410" t="s">
        <v>1020</v>
      </c>
      <c r="G410" t="s">
        <v>1021</v>
      </c>
      <c r="H410" t="s">
        <v>1531</v>
      </c>
      <c r="I410" t="s">
        <v>20</v>
      </c>
      <c r="J410" t="s">
        <v>18</v>
      </c>
      <c r="K410" t="s">
        <v>1532</v>
      </c>
      <c r="L410" t="s">
        <v>399</v>
      </c>
      <c r="M410" t="s">
        <v>1869</v>
      </c>
      <c r="N410" t="s">
        <v>1534</v>
      </c>
      <c r="O410" t="s">
        <v>19</v>
      </c>
      <c r="P410" t="s">
        <v>1535</v>
      </c>
    </row>
    <row r="411" spans="1:16" x14ac:dyDescent="0.3">
      <c r="A411" t="s">
        <v>1527</v>
      </c>
      <c r="B411" t="s">
        <v>1909</v>
      </c>
      <c r="C411" t="s">
        <v>2402</v>
      </c>
      <c r="D411" t="s">
        <v>2403</v>
      </c>
      <c r="E411" t="s">
        <v>1022</v>
      </c>
      <c r="F411" t="s">
        <v>1023</v>
      </c>
      <c r="G411" t="s">
        <v>1024</v>
      </c>
      <c r="H411" t="s">
        <v>1531</v>
      </c>
      <c r="I411" t="s">
        <v>20</v>
      </c>
      <c r="J411" t="s">
        <v>18</v>
      </c>
      <c r="K411" t="s">
        <v>1532</v>
      </c>
      <c r="L411" t="s">
        <v>399</v>
      </c>
      <c r="M411" t="s">
        <v>1869</v>
      </c>
      <c r="N411" t="s">
        <v>1534</v>
      </c>
      <c r="O411" t="s">
        <v>19</v>
      </c>
      <c r="P411" t="s">
        <v>1535</v>
      </c>
    </row>
    <row r="412" spans="1:16" x14ac:dyDescent="0.3">
      <c r="A412" t="s">
        <v>1527</v>
      </c>
      <c r="B412" t="s">
        <v>2234</v>
      </c>
      <c r="C412" t="s">
        <v>2404</v>
      </c>
      <c r="D412" t="s">
        <v>2405</v>
      </c>
      <c r="E412" t="s">
        <v>1025</v>
      </c>
      <c r="F412" t="s">
        <v>1026</v>
      </c>
      <c r="G412" t="s">
        <v>1027</v>
      </c>
      <c r="H412" t="s">
        <v>1531</v>
      </c>
      <c r="I412" t="s">
        <v>20</v>
      </c>
      <c r="J412" t="s">
        <v>18</v>
      </c>
      <c r="K412" t="s">
        <v>1532</v>
      </c>
      <c r="L412" t="s">
        <v>399</v>
      </c>
      <c r="M412" t="s">
        <v>1894</v>
      </c>
      <c r="N412" t="s">
        <v>1534</v>
      </c>
      <c r="O412" t="s">
        <v>19</v>
      </c>
      <c r="P412" t="s">
        <v>1535</v>
      </c>
    </row>
    <row r="413" spans="1:16" x14ac:dyDescent="0.3">
      <c r="A413" t="s">
        <v>1527</v>
      </c>
      <c r="B413" t="s">
        <v>2234</v>
      </c>
      <c r="C413" t="s">
        <v>2406</v>
      </c>
      <c r="D413" t="s">
        <v>2407</v>
      </c>
      <c r="E413" t="s">
        <v>1028</v>
      </c>
      <c r="F413" t="s">
        <v>1029</v>
      </c>
      <c r="G413" t="s">
        <v>1030</v>
      </c>
      <c r="H413" t="s">
        <v>1531</v>
      </c>
      <c r="I413" t="s">
        <v>20</v>
      </c>
      <c r="J413" t="s">
        <v>18</v>
      </c>
      <c r="K413" t="s">
        <v>1532</v>
      </c>
      <c r="L413" t="s">
        <v>399</v>
      </c>
      <c r="M413" t="s">
        <v>1869</v>
      </c>
      <c r="N413" t="s">
        <v>1534</v>
      </c>
      <c r="O413" t="s">
        <v>19</v>
      </c>
      <c r="P413" t="s">
        <v>1535</v>
      </c>
    </row>
    <row r="414" spans="1:16" x14ac:dyDescent="0.3">
      <c r="A414" t="s">
        <v>1527</v>
      </c>
      <c r="B414" t="s">
        <v>2408</v>
      </c>
      <c r="C414" t="s">
        <v>2409</v>
      </c>
      <c r="D414" t="s">
        <v>2410</v>
      </c>
      <c r="E414" t="s">
        <v>1031</v>
      </c>
      <c r="F414" t="s">
        <v>1032</v>
      </c>
      <c r="G414" t="s">
        <v>1033</v>
      </c>
      <c r="H414" t="s">
        <v>1531</v>
      </c>
      <c r="I414" t="s">
        <v>20</v>
      </c>
      <c r="J414" t="s">
        <v>18</v>
      </c>
      <c r="K414" t="s">
        <v>1532</v>
      </c>
      <c r="L414" t="s">
        <v>399</v>
      </c>
      <c r="M414" t="s">
        <v>1869</v>
      </c>
      <c r="N414" t="s">
        <v>1534</v>
      </c>
      <c r="O414" t="s">
        <v>19</v>
      </c>
      <c r="P414" t="s">
        <v>1535</v>
      </c>
    </row>
    <row r="415" spans="1:16" x14ac:dyDescent="0.3">
      <c r="A415" t="s">
        <v>1527</v>
      </c>
      <c r="B415" t="s">
        <v>2411</v>
      </c>
      <c r="C415" t="s">
        <v>2412</v>
      </c>
      <c r="D415" t="s">
        <v>2413</v>
      </c>
      <c r="E415" t="s">
        <v>1034</v>
      </c>
      <c r="F415" t="s">
        <v>1035</v>
      </c>
      <c r="G415" t="s">
        <v>1036</v>
      </c>
      <c r="H415" t="s">
        <v>1531</v>
      </c>
      <c r="I415" t="s">
        <v>20</v>
      </c>
      <c r="J415" t="s">
        <v>18</v>
      </c>
      <c r="K415" t="s">
        <v>1532</v>
      </c>
      <c r="L415" t="s">
        <v>399</v>
      </c>
      <c r="M415" t="s">
        <v>1869</v>
      </c>
      <c r="N415" t="s">
        <v>1534</v>
      </c>
      <c r="O415" t="s">
        <v>19</v>
      </c>
      <c r="P415" t="s">
        <v>1535</v>
      </c>
    </row>
    <row r="416" spans="1:16" x14ac:dyDescent="0.3">
      <c r="A416" t="s">
        <v>1527</v>
      </c>
      <c r="B416" t="s">
        <v>1909</v>
      </c>
      <c r="C416" t="s">
        <v>2414</v>
      </c>
      <c r="D416" t="s">
        <v>2415</v>
      </c>
      <c r="E416" t="s">
        <v>1037</v>
      </c>
      <c r="F416" t="s">
        <v>1038</v>
      </c>
      <c r="G416" t="s">
        <v>1039</v>
      </c>
      <c r="H416" t="s">
        <v>1531</v>
      </c>
      <c r="I416" t="s">
        <v>20</v>
      </c>
      <c r="J416" t="s">
        <v>18</v>
      </c>
      <c r="K416" t="s">
        <v>1532</v>
      </c>
      <c r="L416" t="s">
        <v>399</v>
      </c>
      <c r="M416" t="s">
        <v>1894</v>
      </c>
      <c r="N416" t="s">
        <v>1534</v>
      </c>
      <c r="O416" t="s">
        <v>19</v>
      </c>
      <c r="P416" t="s">
        <v>1535</v>
      </c>
    </row>
    <row r="417" spans="1:16" x14ac:dyDescent="0.3">
      <c r="A417" t="s">
        <v>1527</v>
      </c>
      <c r="B417" t="s">
        <v>2411</v>
      </c>
      <c r="C417" t="s">
        <v>2416</v>
      </c>
      <c r="D417" t="s">
        <v>2417</v>
      </c>
      <c r="E417" t="s">
        <v>1040</v>
      </c>
      <c r="F417" t="s">
        <v>1041</v>
      </c>
      <c r="G417" t="s">
        <v>1042</v>
      </c>
      <c r="H417" t="s">
        <v>1531</v>
      </c>
      <c r="I417" t="s">
        <v>20</v>
      </c>
      <c r="J417" t="s">
        <v>18</v>
      </c>
      <c r="K417" t="s">
        <v>1532</v>
      </c>
      <c r="L417" t="s">
        <v>399</v>
      </c>
      <c r="M417" t="s">
        <v>1869</v>
      </c>
      <c r="N417" t="s">
        <v>1534</v>
      </c>
      <c r="O417" t="s">
        <v>19</v>
      </c>
      <c r="P417" t="s">
        <v>1535</v>
      </c>
    </row>
    <row r="418" spans="1:16" x14ac:dyDescent="0.3">
      <c r="A418" t="s">
        <v>1527</v>
      </c>
      <c r="B418" t="s">
        <v>2411</v>
      </c>
      <c r="C418" t="s">
        <v>2418</v>
      </c>
      <c r="D418" t="s">
        <v>2419</v>
      </c>
      <c r="E418" t="s">
        <v>1043</v>
      </c>
      <c r="F418" t="s">
        <v>1044</v>
      </c>
      <c r="G418" t="s">
        <v>1045</v>
      </c>
      <c r="H418" t="s">
        <v>1531</v>
      </c>
      <c r="I418" t="s">
        <v>20</v>
      </c>
      <c r="J418" t="s">
        <v>18</v>
      </c>
      <c r="K418" t="s">
        <v>1532</v>
      </c>
      <c r="L418" t="s">
        <v>399</v>
      </c>
      <c r="M418" t="s">
        <v>1869</v>
      </c>
      <c r="N418" t="s">
        <v>1534</v>
      </c>
      <c r="O418" t="s">
        <v>19</v>
      </c>
      <c r="P418" t="s">
        <v>1535</v>
      </c>
    </row>
    <row r="419" spans="1:16" x14ac:dyDescent="0.3">
      <c r="A419" t="s">
        <v>1527</v>
      </c>
      <c r="B419" t="s">
        <v>2411</v>
      </c>
      <c r="C419" t="s">
        <v>2420</v>
      </c>
      <c r="D419" t="s">
        <v>2421</v>
      </c>
      <c r="E419" t="s">
        <v>1046</v>
      </c>
      <c r="F419" t="s">
        <v>1047</v>
      </c>
      <c r="G419" t="s">
        <v>1048</v>
      </c>
      <c r="H419" t="s">
        <v>1531</v>
      </c>
      <c r="I419" t="s">
        <v>20</v>
      </c>
      <c r="J419" t="s">
        <v>18</v>
      </c>
      <c r="K419" t="s">
        <v>1532</v>
      </c>
      <c r="L419" t="s">
        <v>399</v>
      </c>
      <c r="M419" t="s">
        <v>1869</v>
      </c>
      <c r="N419" t="s">
        <v>1534</v>
      </c>
      <c r="O419" t="s">
        <v>19</v>
      </c>
      <c r="P419" t="s">
        <v>1535</v>
      </c>
    </row>
    <row r="420" spans="1:16" x14ac:dyDescent="0.3">
      <c r="A420" t="s">
        <v>1527</v>
      </c>
      <c r="B420" t="s">
        <v>2408</v>
      </c>
      <c r="C420" t="s">
        <v>2422</v>
      </c>
      <c r="D420" t="s">
        <v>2423</v>
      </c>
      <c r="E420" t="s">
        <v>1049</v>
      </c>
      <c r="F420" t="s">
        <v>1050</v>
      </c>
      <c r="G420" t="s">
        <v>1051</v>
      </c>
      <c r="H420" t="s">
        <v>1531</v>
      </c>
      <c r="I420" t="s">
        <v>20</v>
      </c>
      <c r="J420" t="s">
        <v>18</v>
      </c>
      <c r="K420" t="s">
        <v>1532</v>
      </c>
      <c r="L420" t="s">
        <v>399</v>
      </c>
      <c r="M420" t="s">
        <v>1869</v>
      </c>
      <c r="N420" t="s">
        <v>1534</v>
      </c>
      <c r="O420" t="s">
        <v>19</v>
      </c>
      <c r="P420" t="s">
        <v>1535</v>
      </c>
    </row>
    <row r="421" spans="1:16" x14ac:dyDescent="0.3">
      <c r="A421" t="s">
        <v>1527</v>
      </c>
      <c r="B421" t="s">
        <v>2706</v>
      </c>
      <c r="D421" t="s">
        <v>2424</v>
      </c>
      <c r="E421" t="s">
        <v>1052</v>
      </c>
      <c r="F421" t="s">
        <v>1053</v>
      </c>
      <c r="G421" t="s">
        <v>1054</v>
      </c>
      <c r="H421" t="s">
        <v>1531</v>
      </c>
      <c r="I421" t="s">
        <v>16</v>
      </c>
      <c r="J421" t="s">
        <v>17</v>
      </c>
      <c r="K421" t="s">
        <v>1532</v>
      </c>
      <c r="L421" t="s">
        <v>119</v>
      </c>
      <c r="M421" t="s">
        <v>2425</v>
      </c>
      <c r="N421" t="s">
        <v>1534</v>
      </c>
      <c r="O421" t="s">
        <v>24</v>
      </c>
      <c r="P421" t="s">
        <v>1535</v>
      </c>
    </row>
    <row r="422" spans="1:16" x14ac:dyDescent="0.3">
      <c r="A422" t="s">
        <v>1527</v>
      </c>
      <c r="B422" t="s">
        <v>2767</v>
      </c>
      <c r="C422" t="s">
        <v>2426</v>
      </c>
      <c r="D422" t="s">
        <v>2427</v>
      </c>
      <c r="E422" t="s">
        <v>1055</v>
      </c>
      <c r="F422" t="s">
        <v>1056</v>
      </c>
      <c r="G422" t="s">
        <v>1057</v>
      </c>
      <c r="H422" t="s">
        <v>1564</v>
      </c>
      <c r="I422" t="s">
        <v>20</v>
      </c>
      <c r="J422" t="s">
        <v>17</v>
      </c>
      <c r="K422" t="s">
        <v>1632</v>
      </c>
      <c r="L422" t="s">
        <v>245</v>
      </c>
      <c r="M422" t="s">
        <v>2428</v>
      </c>
      <c r="N422" t="s">
        <v>1567</v>
      </c>
      <c r="P422" t="s">
        <v>1535</v>
      </c>
    </row>
    <row r="423" spans="1:16" x14ac:dyDescent="0.3">
      <c r="A423" t="s">
        <v>1527</v>
      </c>
      <c r="B423" t="s">
        <v>1772</v>
      </c>
      <c r="C423" t="s">
        <v>2429</v>
      </c>
      <c r="D423" t="s">
        <v>2430</v>
      </c>
      <c r="E423" t="s">
        <v>1058</v>
      </c>
      <c r="F423" t="s">
        <v>1059</v>
      </c>
      <c r="G423" t="s">
        <v>1060</v>
      </c>
      <c r="H423" t="s">
        <v>1564</v>
      </c>
      <c r="I423" t="s">
        <v>20</v>
      </c>
      <c r="J423" t="s">
        <v>17</v>
      </c>
      <c r="K423" t="s">
        <v>1632</v>
      </c>
      <c r="L423" t="s">
        <v>245</v>
      </c>
      <c r="M423" t="s">
        <v>1851</v>
      </c>
      <c r="N423" t="s">
        <v>1567</v>
      </c>
      <c r="O423" t="s">
        <v>19</v>
      </c>
      <c r="P423" t="s">
        <v>1535</v>
      </c>
    </row>
    <row r="424" spans="1:16" x14ac:dyDescent="0.3">
      <c r="A424" t="s">
        <v>1527</v>
      </c>
      <c r="B424" t="s">
        <v>1772</v>
      </c>
      <c r="C424" t="s">
        <v>2431</v>
      </c>
      <c r="D424" t="s">
        <v>2432</v>
      </c>
      <c r="E424" t="s">
        <v>1061</v>
      </c>
      <c r="F424" t="s">
        <v>1062</v>
      </c>
      <c r="G424" t="s">
        <v>1063</v>
      </c>
      <c r="H424" t="s">
        <v>1564</v>
      </c>
      <c r="I424" t="s">
        <v>20</v>
      </c>
      <c r="J424" t="s">
        <v>17</v>
      </c>
      <c r="K424" t="s">
        <v>1632</v>
      </c>
      <c r="L424" t="s">
        <v>245</v>
      </c>
      <c r="M424" t="s">
        <v>1851</v>
      </c>
      <c r="N424" t="s">
        <v>1567</v>
      </c>
      <c r="O424" t="s">
        <v>19</v>
      </c>
      <c r="P424" t="s">
        <v>1535</v>
      </c>
    </row>
    <row r="425" spans="1:16" x14ac:dyDescent="0.3">
      <c r="A425" t="s">
        <v>1527</v>
      </c>
      <c r="B425" t="s">
        <v>2227</v>
      </c>
      <c r="C425" t="s">
        <v>2433</v>
      </c>
      <c r="D425" t="s">
        <v>2434</v>
      </c>
      <c r="E425" t="s">
        <v>1064</v>
      </c>
      <c r="F425" t="s">
        <v>1065</v>
      </c>
      <c r="G425" t="s">
        <v>1066</v>
      </c>
      <c r="H425" t="s">
        <v>1564</v>
      </c>
      <c r="I425" t="s">
        <v>20</v>
      </c>
      <c r="J425" t="s">
        <v>18</v>
      </c>
      <c r="K425" t="s">
        <v>1632</v>
      </c>
      <c r="L425" t="s">
        <v>245</v>
      </c>
      <c r="M425" t="s">
        <v>1851</v>
      </c>
      <c r="N425" t="s">
        <v>1567</v>
      </c>
      <c r="O425" t="s">
        <v>19</v>
      </c>
      <c r="P425" t="s">
        <v>1535</v>
      </c>
    </row>
    <row r="426" spans="1:16" x14ac:dyDescent="0.3">
      <c r="A426" t="s">
        <v>1527</v>
      </c>
      <c r="B426" t="s">
        <v>2227</v>
      </c>
      <c r="C426" t="s">
        <v>2435</v>
      </c>
      <c r="D426" t="s">
        <v>2436</v>
      </c>
      <c r="E426" t="s">
        <v>1067</v>
      </c>
      <c r="F426" t="s">
        <v>1068</v>
      </c>
      <c r="G426" t="s">
        <v>1069</v>
      </c>
      <c r="H426" t="s">
        <v>1564</v>
      </c>
      <c r="I426" t="s">
        <v>20</v>
      </c>
      <c r="J426" t="s">
        <v>18</v>
      </c>
      <c r="K426" t="s">
        <v>1632</v>
      </c>
      <c r="L426" t="s">
        <v>245</v>
      </c>
      <c r="M426" t="s">
        <v>2428</v>
      </c>
      <c r="N426" t="s">
        <v>1567</v>
      </c>
      <c r="P426" t="s">
        <v>1535</v>
      </c>
    </row>
    <row r="427" spans="1:16" x14ac:dyDescent="0.3">
      <c r="A427" t="s">
        <v>1527</v>
      </c>
      <c r="B427" t="s">
        <v>2227</v>
      </c>
      <c r="C427" t="s">
        <v>2437</v>
      </c>
      <c r="D427" t="s">
        <v>2438</v>
      </c>
      <c r="E427" t="s">
        <v>1070</v>
      </c>
      <c r="F427" t="s">
        <v>1071</v>
      </c>
      <c r="G427" t="s">
        <v>1072</v>
      </c>
      <c r="H427" t="s">
        <v>1564</v>
      </c>
      <c r="I427" t="s">
        <v>20</v>
      </c>
      <c r="J427" t="s">
        <v>18</v>
      </c>
      <c r="K427" t="s">
        <v>1632</v>
      </c>
      <c r="L427" t="s">
        <v>245</v>
      </c>
      <c r="M427" t="s">
        <v>2428</v>
      </c>
      <c r="N427" t="s">
        <v>1567</v>
      </c>
      <c r="P427" t="s">
        <v>1535</v>
      </c>
    </row>
    <row r="428" spans="1:16" x14ac:dyDescent="0.3">
      <c r="A428" t="s">
        <v>1527</v>
      </c>
      <c r="B428" t="s">
        <v>1772</v>
      </c>
      <c r="C428" t="s">
        <v>2439</v>
      </c>
      <c r="D428" t="s">
        <v>2440</v>
      </c>
      <c r="E428" t="s">
        <v>1073</v>
      </c>
      <c r="F428" t="s">
        <v>1074</v>
      </c>
      <c r="G428" t="s">
        <v>1057</v>
      </c>
      <c r="H428" t="s">
        <v>1564</v>
      </c>
      <c r="I428" t="s">
        <v>20</v>
      </c>
      <c r="J428" t="s">
        <v>17</v>
      </c>
      <c r="K428" t="s">
        <v>1632</v>
      </c>
      <c r="L428" t="s">
        <v>245</v>
      </c>
      <c r="M428" t="s">
        <v>2428</v>
      </c>
      <c r="N428" t="s">
        <v>1567</v>
      </c>
      <c r="P428" t="s">
        <v>1535</v>
      </c>
    </row>
    <row r="429" spans="1:16" x14ac:dyDescent="0.3">
      <c r="A429" t="s">
        <v>1527</v>
      </c>
      <c r="B429" t="s">
        <v>2227</v>
      </c>
      <c r="C429" t="s">
        <v>2441</v>
      </c>
      <c r="D429" t="s">
        <v>2442</v>
      </c>
      <c r="E429" t="s">
        <v>1075</v>
      </c>
      <c r="F429" t="s">
        <v>1076</v>
      </c>
      <c r="G429" t="s">
        <v>1077</v>
      </c>
      <c r="H429" t="s">
        <v>1564</v>
      </c>
      <c r="I429" t="s">
        <v>20</v>
      </c>
      <c r="J429" t="s">
        <v>18</v>
      </c>
      <c r="K429" t="s">
        <v>1632</v>
      </c>
      <c r="L429" t="s">
        <v>245</v>
      </c>
      <c r="M429" t="s">
        <v>2428</v>
      </c>
      <c r="N429" t="s">
        <v>1567</v>
      </c>
      <c r="P429" t="s">
        <v>1535</v>
      </c>
    </row>
    <row r="430" spans="1:16" x14ac:dyDescent="0.3">
      <c r="A430" t="s">
        <v>1527</v>
      </c>
      <c r="B430" t="s">
        <v>2768</v>
      </c>
      <c r="C430" t="s">
        <v>2443</v>
      </c>
      <c r="D430" t="s">
        <v>2444</v>
      </c>
      <c r="E430" t="s">
        <v>1078</v>
      </c>
      <c r="F430" t="s">
        <v>1079</v>
      </c>
      <c r="G430" t="s">
        <v>1080</v>
      </c>
      <c r="H430" t="s">
        <v>1531</v>
      </c>
      <c r="I430" t="s">
        <v>20</v>
      </c>
      <c r="J430" t="s">
        <v>17</v>
      </c>
      <c r="K430" t="s">
        <v>1532</v>
      </c>
      <c r="L430" t="s">
        <v>109</v>
      </c>
      <c r="M430" t="s">
        <v>1598</v>
      </c>
      <c r="O430" t="s">
        <v>24</v>
      </c>
      <c r="P430" t="s">
        <v>1535</v>
      </c>
    </row>
    <row r="431" spans="1:16" x14ac:dyDescent="0.3">
      <c r="A431" t="s">
        <v>1527</v>
      </c>
      <c r="B431" t="s">
        <v>2768</v>
      </c>
      <c r="C431" t="s">
        <v>2445</v>
      </c>
      <c r="D431" t="s">
        <v>2446</v>
      </c>
      <c r="E431" t="s">
        <v>1081</v>
      </c>
      <c r="F431" t="s">
        <v>2769</v>
      </c>
      <c r="G431" t="s">
        <v>2770</v>
      </c>
      <c r="H431" t="s">
        <v>1531</v>
      </c>
      <c r="I431" t="s">
        <v>20</v>
      </c>
      <c r="J431" t="s">
        <v>17</v>
      </c>
      <c r="K431" t="s">
        <v>1532</v>
      </c>
      <c r="L431" t="s">
        <v>109</v>
      </c>
      <c r="M431" t="s">
        <v>1598</v>
      </c>
      <c r="O431" t="s">
        <v>24</v>
      </c>
      <c r="P431" t="s">
        <v>1535</v>
      </c>
    </row>
    <row r="432" spans="1:16" x14ac:dyDescent="0.3">
      <c r="A432" t="s">
        <v>1527</v>
      </c>
      <c r="B432" t="s">
        <v>2768</v>
      </c>
      <c r="C432" t="s">
        <v>2447</v>
      </c>
      <c r="D432" t="s">
        <v>2448</v>
      </c>
      <c r="E432" t="s">
        <v>1084</v>
      </c>
      <c r="F432" t="s">
        <v>2771</v>
      </c>
      <c r="G432" t="s">
        <v>2772</v>
      </c>
      <c r="H432" t="s">
        <v>1531</v>
      </c>
      <c r="I432" t="s">
        <v>20</v>
      </c>
      <c r="J432" t="s">
        <v>17</v>
      </c>
      <c r="K432" t="s">
        <v>1532</v>
      </c>
      <c r="L432" t="s">
        <v>109</v>
      </c>
      <c r="M432" t="s">
        <v>1598</v>
      </c>
      <c r="O432" t="s">
        <v>24</v>
      </c>
      <c r="P432" t="s">
        <v>1535</v>
      </c>
    </row>
    <row r="433" spans="1:16" x14ac:dyDescent="0.3">
      <c r="A433" t="s">
        <v>1527</v>
      </c>
      <c r="B433" t="s">
        <v>2644</v>
      </c>
      <c r="C433" t="s">
        <v>2449</v>
      </c>
      <c r="D433" t="s">
        <v>2450</v>
      </c>
      <c r="E433" t="s">
        <v>1511</v>
      </c>
      <c r="F433" t="s">
        <v>1512</v>
      </c>
      <c r="G433" t="s">
        <v>1513</v>
      </c>
      <c r="H433" t="s">
        <v>1564</v>
      </c>
      <c r="I433" t="s">
        <v>20</v>
      </c>
      <c r="J433" t="s">
        <v>17</v>
      </c>
      <c r="K433" t="s">
        <v>1569</v>
      </c>
      <c r="L433" t="s">
        <v>39</v>
      </c>
      <c r="M433" t="s">
        <v>2451</v>
      </c>
      <c r="N433" t="s">
        <v>1567</v>
      </c>
      <c r="P433" t="s">
        <v>1535</v>
      </c>
    </row>
    <row r="434" spans="1:16" x14ac:dyDescent="0.3">
      <c r="A434" t="s">
        <v>1527</v>
      </c>
      <c r="B434" t="s">
        <v>2608</v>
      </c>
      <c r="C434" t="s">
        <v>2452</v>
      </c>
      <c r="D434" t="s">
        <v>2453</v>
      </c>
      <c r="E434" t="s">
        <v>2454</v>
      </c>
      <c r="F434" t="s">
        <v>2455</v>
      </c>
      <c r="G434" t="s">
        <v>2456</v>
      </c>
      <c r="H434" t="s">
        <v>1564</v>
      </c>
      <c r="I434" t="s">
        <v>20</v>
      </c>
      <c r="J434" t="s">
        <v>17</v>
      </c>
      <c r="K434" t="s">
        <v>1569</v>
      </c>
      <c r="L434" t="s">
        <v>39</v>
      </c>
      <c r="M434" t="s">
        <v>2451</v>
      </c>
      <c r="N434" t="s">
        <v>1567</v>
      </c>
      <c r="P434" t="s">
        <v>1535</v>
      </c>
    </row>
    <row r="435" spans="1:16" x14ac:dyDescent="0.3">
      <c r="A435" t="s">
        <v>1527</v>
      </c>
      <c r="B435" t="s">
        <v>1976</v>
      </c>
      <c r="D435" t="s">
        <v>2457</v>
      </c>
      <c r="E435" t="s">
        <v>1086</v>
      </c>
      <c r="F435" t="s">
        <v>2458</v>
      </c>
      <c r="G435" t="s">
        <v>2459</v>
      </c>
      <c r="H435" t="s">
        <v>1531</v>
      </c>
      <c r="I435" t="s">
        <v>16</v>
      </c>
      <c r="J435" t="s">
        <v>17</v>
      </c>
      <c r="K435" t="s">
        <v>1559</v>
      </c>
      <c r="L435" t="s">
        <v>72</v>
      </c>
      <c r="M435" t="s">
        <v>1570</v>
      </c>
      <c r="N435" t="s">
        <v>1534</v>
      </c>
      <c r="O435" t="s">
        <v>1571</v>
      </c>
      <c r="P435" t="s">
        <v>1535</v>
      </c>
    </row>
    <row r="436" spans="1:16" x14ac:dyDescent="0.3">
      <c r="A436" t="s">
        <v>1527</v>
      </c>
      <c r="E436" t="s">
        <v>1087</v>
      </c>
      <c r="F436" t="s">
        <v>1088</v>
      </c>
      <c r="G436" t="s">
        <v>1089</v>
      </c>
      <c r="H436" t="s">
        <v>1637</v>
      </c>
      <c r="I436" t="s">
        <v>20</v>
      </c>
      <c r="J436" t="s">
        <v>17</v>
      </c>
      <c r="K436" t="s">
        <v>2202</v>
      </c>
      <c r="L436" t="s">
        <v>1090</v>
      </c>
      <c r="M436" t="s">
        <v>2460</v>
      </c>
      <c r="N436" t="s">
        <v>1567</v>
      </c>
      <c r="P436" t="s">
        <v>1535</v>
      </c>
    </row>
    <row r="437" spans="1:16" x14ac:dyDescent="0.3">
      <c r="A437" t="s">
        <v>1527</v>
      </c>
      <c r="B437" t="s">
        <v>2461</v>
      </c>
      <c r="C437" t="s">
        <v>2462</v>
      </c>
      <c r="D437" t="s">
        <v>2463</v>
      </c>
      <c r="E437" t="s">
        <v>1091</v>
      </c>
      <c r="F437" t="s">
        <v>1092</v>
      </c>
      <c r="G437" t="s">
        <v>1093</v>
      </c>
      <c r="H437" t="s">
        <v>1637</v>
      </c>
      <c r="I437" t="s">
        <v>20</v>
      </c>
      <c r="J437" t="s">
        <v>17</v>
      </c>
      <c r="K437" t="s">
        <v>1559</v>
      </c>
      <c r="L437" t="s">
        <v>72</v>
      </c>
      <c r="M437" t="s">
        <v>2464</v>
      </c>
      <c r="N437" t="s">
        <v>1567</v>
      </c>
      <c r="P437" t="s">
        <v>1535</v>
      </c>
    </row>
    <row r="438" spans="1:16" x14ac:dyDescent="0.3">
      <c r="A438" t="s">
        <v>1527</v>
      </c>
      <c r="B438" t="s">
        <v>2465</v>
      </c>
      <c r="D438" t="s">
        <v>2466</v>
      </c>
      <c r="E438" t="s">
        <v>1094</v>
      </c>
      <c r="F438" t="s">
        <v>1095</v>
      </c>
      <c r="G438" t="s">
        <v>1096</v>
      </c>
      <c r="H438" t="s">
        <v>1564</v>
      </c>
      <c r="I438" t="s">
        <v>16</v>
      </c>
      <c r="J438" t="s">
        <v>17</v>
      </c>
      <c r="K438" t="s">
        <v>2219</v>
      </c>
      <c r="L438" t="s">
        <v>1090</v>
      </c>
      <c r="M438" t="s">
        <v>2467</v>
      </c>
      <c r="N438" t="s">
        <v>1534</v>
      </c>
      <c r="O438" t="s">
        <v>21</v>
      </c>
      <c r="P438" t="s">
        <v>1535</v>
      </c>
    </row>
    <row r="439" spans="1:16" x14ac:dyDescent="0.3">
      <c r="A439" t="s">
        <v>1527</v>
      </c>
      <c r="B439" t="s">
        <v>1576</v>
      </c>
      <c r="D439" t="s">
        <v>2468</v>
      </c>
      <c r="E439" t="s">
        <v>1097</v>
      </c>
      <c r="F439" t="s">
        <v>2469</v>
      </c>
      <c r="G439" t="s">
        <v>2470</v>
      </c>
      <c r="H439" t="s">
        <v>1531</v>
      </c>
      <c r="I439" t="s">
        <v>16</v>
      </c>
      <c r="J439" t="s">
        <v>17</v>
      </c>
      <c r="K439" t="s">
        <v>1569</v>
      </c>
      <c r="L439" t="s">
        <v>72</v>
      </c>
      <c r="M439" t="s">
        <v>1570</v>
      </c>
      <c r="N439" t="s">
        <v>1534</v>
      </c>
      <c r="O439" t="s">
        <v>1571</v>
      </c>
      <c r="P439" t="s">
        <v>1535</v>
      </c>
    </row>
    <row r="440" spans="1:16" x14ac:dyDescent="0.3">
      <c r="A440" t="s">
        <v>1527</v>
      </c>
      <c r="B440" t="s">
        <v>1629</v>
      </c>
      <c r="C440" t="s">
        <v>2471</v>
      </c>
      <c r="D440" t="s">
        <v>2472</v>
      </c>
      <c r="E440" t="s">
        <v>1098</v>
      </c>
      <c r="F440" t="s">
        <v>2473</v>
      </c>
      <c r="G440" t="s">
        <v>2474</v>
      </c>
      <c r="H440" t="s">
        <v>1531</v>
      </c>
      <c r="I440" t="s">
        <v>20</v>
      </c>
      <c r="J440" t="s">
        <v>17</v>
      </c>
      <c r="K440" t="s">
        <v>1632</v>
      </c>
      <c r="L440" t="s">
        <v>245</v>
      </c>
      <c r="M440" t="s">
        <v>2475</v>
      </c>
      <c r="N440" t="s">
        <v>1567</v>
      </c>
      <c r="P440" t="s">
        <v>1535</v>
      </c>
    </row>
    <row r="441" spans="1:16" x14ac:dyDescent="0.3">
      <c r="A441" t="s">
        <v>1527</v>
      </c>
      <c r="B441" t="s">
        <v>2773</v>
      </c>
      <c r="C441" t="s">
        <v>2476</v>
      </c>
      <c r="D441" t="s">
        <v>2477</v>
      </c>
      <c r="E441" t="s">
        <v>1099</v>
      </c>
      <c r="F441" t="s">
        <v>1100</v>
      </c>
      <c r="G441" t="s">
        <v>1101</v>
      </c>
      <c r="H441" t="s">
        <v>1531</v>
      </c>
      <c r="I441" t="s">
        <v>20</v>
      </c>
      <c r="J441" t="s">
        <v>17</v>
      </c>
      <c r="K441" t="s">
        <v>1632</v>
      </c>
      <c r="L441" t="s">
        <v>245</v>
      </c>
      <c r="M441" t="s">
        <v>2475</v>
      </c>
      <c r="N441" t="s">
        <v>1567</v>
      </c>
      <c r="P441" t="s">
        <v>1535</v>
      </c>
    </row>
    <row r="442" spans="1:16" x14ac:dyDescent="0.3">
      <c r="A442" t="s">
        <v>1527</v>
      </c>
      <c r="B442" t="s">
        <v>2774</v>
      </c>
      <c r="C442" t="s">
        <v>2478</v>
      </c>
      <c r="D442" t="s">
        <v>2479</v>
      </c>
      <c r="E442" t="s">
        <v>1102</v>
      </c>
      <c r="F442" t="s">
        <v>1103</v>
      </c>
      <c r="G442" t="s">
        <v>1104</v>
      </c>
      <c r="H442" t="s">
        <v>1531</v>
      </c>
      <c r="I442" t="s">
        <v>20</v>
      </c>
      <c r="J442" t="s">
        <v>17</v>
      </c>
      <c r="K442" t="s">
        <v>1632</v>
      </c>
      <c r="L442" t="s">
        <v>245</v>
      </c>
      <c r="M442" t="s">
        <v>2475</v>
      </c>
      <c r="N442" t="s">
        <v>1567</v>
      </c>
      <c r="P442" t="s">
        <v>1535</v>
      </c>
    </row>
    <row r="443" spans="1:16" x14ac:dyDescent="0.3">
      <c r="A443" t="s">
        <v>1527</v>
      </c>
      <c r="B443" t="s">
        <v>2773</v>
      </c>
      <c r="C443" t="s">
        <v>2480</v>
      </c>
      <c r="D443" t="s">
        <v>2481</v>
      </c>
      <c r="E443" t="s">
        <v>1105</v>
      </c>
      <c r="F443" t="s">
        <v>1106</v>
      </c>
      <c r="G443" t="s">
        <v>1107</v>
      </c>
      <c r="H443" t="s">
        <v>1531</v>
      </c>
      <c r="I443" t="s">
        <v>20</v>
      </c>
      <c r="J443" t="s">
        <v>17</v>
      </c>
      <c r="K443" t="s">
        <v>1632</v>
      </c>
      <c r="L443" t="s">
        <v>245</v>
      </c>
      <c r="M443" t="s">
        <v>2475</v>
      </c>
      <c r="N443" t="s">
        <v>1567</v>
      </c>
      <c r="P443" t="s">
        <v>1535</v>
      </c>
    </row>
    <row r="444" spans="1:16" x14ac:dyDescent="0.3">
      <c r="A444" t="s">
        <v>1527</v>
      </c>
      <c r="B444" t="s">
        <v>2773</v>
      </c>
      <c r="C444" t="s">
        <v>2482</v>
      </c>
      <c r="D444" t="s">
        <v>2483</v>
      </c>
      <c r="E444" t="s">
        <v>1108</v>
      </c>
      <c r="F444" t="s">
        <v>1109</v>
      </c>
      <c r="G444" t="s">
        <v>1110</v>
      </c>
      <c r="H444" t="s">
        <v>1531</v>
      </c>
      <c r="I444" t="s">
        <v>20</v>
      </c>
      <c r="J444" t="s">
        <v>17</v>
      </c>
      <c r="K444" t="s">
        <v>1632</v>
      </c>
      <c r="L444" t="s">
        <v>245</v>
      </c>
      <c r="M444" t="s">
        <v>2475</v>
      </c>
      <c r="N444" t="s">
        <v>1567</v>
      </c>
      <c r="P444" t="s">
        <v>1535</v>
      </c>
    </row>
    <row r="445" spans="1:16" x14ac:dyDescent="0.3">
      <c r="A445" t="s">
        <v>1527</v>
      </c>
      <c r="B445" t="s">
        <v>2775</v>
      </c>
      <c r="C445" t="s">
        <v>2484</v>
      </c>
      <c r="D445" t="s">
        <v>2485</v>
      </c>
      <c r="E445" t="s">
        <v>1111</v>
      </c>
      <c r="F445" t="s">
        <v>1112</v>
      </c>
      <c r="G445" t="s">
        <v>1113</v>
      </c>
      <c r="H445" t="s">
        <v>1531</v>
      </c>
      <c r="I445" t="s">
        <v>20</v>
      </c>
      <c r="J445" t="s">
        <v>17</v>
      </c>
      <c r="K445" t="s">
        <v>1632</v>
      </c>
      <c r="L445" t="s">
        <v>245</v>
      </c>
      <c r="M445" t="s">
        <v>2475</v>
      </c>
      <c r="N445" t="s">
        <v>1567</v>
      </c>
      <c r="P445" t="s">
        <v>1535</v>
      </c>
    </row>
    <row r="446" spans="1:16" x14ac:dyDescent="0.3">
      <c r="A446" t="s">
        <v>1527</v>
      </c>
      <c r="B446" t="s">
        <v>2773</v>
      </c>
      <c r="C446" t="s">
        <v>2486</v>
      </c>
      <c r="D446" t="s">
        <v>2487</v>
      </c>
      <c r="E446" t="s">
        <v>1114</v>
      </c>
      <c r="F446" t="s">
        <v>1115</v>
      </c>
      <c r="G446" t="s">
        <v>1116</v>
      </c>
      <c r="H446" t="s">
        <v>1531</v>
      </c>
      <c r="I446" t="s">
        <v>20</v>
      </c>
      <c r="J446" t="s">
        <v>17</v>
      </c>
      <c r="K446" t="s">
        <v>1632</v>
      </c>
      <c r="L446" t="s">
        <v>245</v>
      </c>
      <c r="M446" t="s">
        <v>2475</v>
      </c>
      <c r="N446" t="s">
        <v>1567</v>
      </c>
      <c r="P446" t="s">
        <v>1535</v>
      </c>
    </row>
    <row r="447" spans="1:16" x14ac:dyDescent="0.3">
      <c r="A447" t="s">
        <v>1527</v>
      </c>
      <c r="B447" t="s">
        <v>1629</v>
      </c>
      <c r="C447" t="s">
        <v>2488</v>
      </c>
      <c r="D447" t="s">
        <v>2489</v>
      </c>
      <c r="E447" t="s">
        <v>1117</v>
      </c>
      <c r="F447" t="s">
        <v>2490</v>
      </c>
      <c r="G447" t="s">
        <v>2491</v>
      </c>
      <c r="H447" t="s">
        <v>1531</v>
      </c>
      <c r="I447" t="s">
        <v>20</v>
      </c>
      <c r="J447" t="s">
        <v>17</v>
      </c>
      <c r="K447" t="s">
        <v>1632</v>
      </c>
      <c r="L447" t="s">
        <v>245</v>
      </c>
      <c r="M447" t="s">
        <v>2475</v>
      </c>
      <c r="N447" t="s">
        <v>1567</v>
      </c>
      <c r="P447" t="s">
        <v>1535</v>
      </c>
    </row>
    <row r="448" spans="1:16" x14ac:dyDescent="0.3">
      <c r="A448" t="s">
        <v>1527</v>
      </c>
      <c r="B448" t="s">
        <v>2774</v>
      </c>
      <c r="C448" t="s">
        <v>2492</v>
      </c>
      <c r="D448" t="s">
        <v>2493</v>
      </c>
      <c r="E448" t="s">
        <v>1118</v>
      </c>
      <c r="F448" t="s">
        <v>1119</v>
      </c>
      <c r="G448" t="s">
        <v>1120</v>
      </c>
      <c r="H448" t="s">
        <v>1531</v>
      </c>
      <c r="I448" t="s">
        <v>20</v>
      </c>
      <c r="J448" t="s">
        <v>17</v>
      </c>
      <c r="K448" t="s">
        <v>1632</v>
      </c>
      <c r="L448" t="s">
        <v>245</v>
      </c>
      <c r="M448" t="s">
        <v>2475</v>
      </c>
      <c r="N448" t="s">
        <v>1567</v>
      </c>
      <c r="P448" t="s">
        <v>1535</v>
      </c>
    </row>
    <row r="449" spans="1:16" x14ac:dyDescent="0.3">
      <c r="A449" t="s">
        <v>1527</v>
      </c>
      <c r="B449" t="s">
        <v>1629</v>
      </c>
      <c r="C449" t="s">
        <v>2494</v>
      </c>
      <c r="D449" t="s">
        <v>2495</v>
      </c>
      <c r="E449" t="s">
        <v>1121</v>
      </c>
      <c r="F449" t="s">
        <v>1122</v>
      </c>
      <c r="G449" t="s">
        <v>1123</v>
      </c>
      <c r="H449" t="s">
        <v>1531</v>
      </c>
      <c r="I449" t="s">
        <v>20</v>
      </c>
      <c r="J449" t="s">
        <v>17</v>
      </c>
      <c r="K449" t="s">
        <v>1632</v>
      </c>
      <c r="L449" t="s">
        <v>245</v>
      </c>
      <c r="M449" t="s">
        <v>2475</v>
      </c>
      <c r="N449" t="s">
        <v>1567</v>
      </c>
      <c r="P449" t="s">
        <v>1535</v>
      </c>
    </row>
    <row r="450" spans="1:16" x14ac:dyDescent="0.3">
      <c r="A450" t="s">
        <v>1527</v>
      </c>
      <c r="B450" t="s">
        <v>2496</v>
      </c>
      <c r="D450" t="s">
        <v>2497</v>
      </c>
      <c r="E450" t="s">
        <v>1124</v>
      </c>
      <c r="F450" t="s">
        <v>1125</v>
      </c>
      <c r="G450" t="s">
        <v>1126</v>
      </c>
      <c r="H450" t="s">
        <v>1531</v>
      </c>
      <c r="I450" t="s">
        <v>20</v>
      </c>
      <c r="J450" t="s">
        <v>18</v>
      </c>
      <c r="K450" t="s">
        <v>1632</v>
      </c>
      <c r="L450" t="s">
        <v>245</v>
      </c>
      <c r="M450" t="s">
        <v>2475</v>
      </c>
      <c r="N450" t="s">
        <v>1567</v>
      </c>
      <c r="P450" t="s">
        <v>1535</v>
      </c>
    </row>
    <row r="451" spans="1:16" x14ac:dyDescent="0.3">
      <c r="A451" t="s">
        <v>1527</v>
      </c>
      <c r="B451" t="s">
        <v>2498</v>
      </c>
      <c r="C451" t="s">
        <v>2499</v>
      </c>
      <c r="D451" t="s">
        <v>2500</v>
      </c>
      <c r="E451" t="s">
        <v>1127</v>
      </c>
      <c r="F451" t="s">
        <v>1439</v>
      </c>
      <c r="G451" t="s">
        <v>1440</v>
      </c>
      <c r="H451" t="s">
        <v>1564</v>
      </c>
      <c r="I451" t="s">
        <v>20</v>
      </c>
      <c r="J451" t="s">
        <v>17</v>
      </c>
      <c r="K451" t="s">
        <v>1569</v>
      </c>
      <c r="L451" t="s">
        <v>1128</v>
      </c>
      <c r="M451" t="s">
        <v>2501</v>
      </c>
      <c r="N451" t="s">
        <v>1567</v>
      </c>
      <c r="P451" t="s">
        <v>1535</v>
      </c>
    </row>
    <row r="452" spans="1:16" x14ac:dyDescent="0.3">
      <c r="A452" t="s">
        <v>1527</v>
      </c>
      <c r="B452" t="s">
        <v>2498</v>
      </c>
      <c r="C452" t="s">
        <v>2502</v>
      </c>
      <c r="D452" t="s">
        <v>2503</v>
      </c>
      <c r="E452" t="s">
        <v>1129</v>
      </c>
      <c r="F452" t="s">
        <v>1130</v>
      </c>
      <c r="G452" t="s">
        <v>1131</v>
      </c>
      <c r="H452" t="s">
        <v>1564</v>
      </c>
      <c r="I452" t="s">
        <v>20</v>
      </c>
      <c r="J452" t="s">
        <v>17</v>
      </c>
      <c r="K452" t="s">
        <v>1569</v>
      </c>
      <c r="L452" t="s">
        <v>1128</v>
      </c>
      <c r="M452" t="s">
        <v>2504</v>
      </c>
      <c r="N452" t="s">
        <v>1567</v>
      </c>
      <c r="P452" t="s">
        <v>1535</v>
      </c>
    </row>
    <row r="453" spans="1:16" x14ac:dyDescent="0.3">
      <c r="A453" t="s">
        <v>1527</v>
      </c>
      <c r="C453" t="s">
        <v>2776</v>
      </c>
      <c r="D453" t="s">
        <v>2777</v>
      </c>
      <c r="E453" t="s">
        <v>1289</v>
      </c>
      <c r="F453" t="s">
        <v>2778</v>
      </c>
      <c r="G453" t="s">
        <v>2779</v>
      </c>
      <c r="H453" t="s">
        <v>1564</v>
      </c>
      <c r="I453" t="s">
        <v>20</v>
      </c>
      <c r="J453" t="s">
        <v>18</v>
      </c>
      <c r="K453" t="s">
        <v>1532</v>
      </c>
      <c r="L453" t="s">
        <v>557</v>
      </c>
      <c r="M453" t="s">
        <v>2780</v>
      </c>
      <c r="N453" t="s">
        <v>1534</v>
      </c>
      <c r="O453" t="s">
        <v>1290</v>
      </c>
      <c r="P453" t="s">
        <v>1535</v>
      </c>
    </row>
    <row r="454" spans="1:16" x14ac:dyDescent="0.3">
      <c r="A454" t="s">
        <v>1527</v>
      </c>
      <c r="B454" t="s">
        <v>1651</v>
      </c>
      <c r="C454" t="s">
        <v>2505</v>
      </c>
      <c r="D454" t="s">
        <v>2506</v>
      </c>
      <c r="E454" t="s">
        <v>1289</v>
      </c>
      <c r="F454" t="s">
        <v>1426</v>
      </c>
      <c r="G454" t="s">
        <v>1427</v>
      </c>
      <c r="H454" t="s">
        <v>1564</v>
      </c>
      <c r="I454" t="s">
        <v>20</v>
      </c>
      <c r="J454" t="s">
        <v>18</v>
      </c>
      <c r="K454" t="s">
        <v>1569</v>
      </c>
      <c r="L454" t="s">
        <v>1128</v>
      </c>
      <c r="M454" t="s">
        <v>2507</v>
      </c>
      <c r="N454" t="s">
        <v>1534</v>
      </c>
      <c r="O454" t="s">
        <v>1290</v>
      </c>
      <c r="P454" t="s">
        <v>1535</v>
      </c>
    </row>
    <row r="455" spans="1:16" x14ac:dyDescent="0.3">
      <c r="A455" t="s">
        <v>1527</v>
      </c>
      <c r="B455" t="s">
        <v>1976</v>
      </c>
      <c r="D455" t="s">
        <v>2508</v>
      </c>
      <c r="E455" t="s">
        <v>1132</v>
      </c>
      <c r="F455" t="s">
        <v>2509</v>
      </c>
      <c r="G455" t="s">
        <v>2510</v>
      </c>
      <c r="H455" t="s">
        <v>1531</v>
      </c>
      <c r="I455" t="s">
        <v>16</v>
      </c>
      <c r="J455" t="s">
        <v>17</v>
      </c>
      <c r="K455" t="s">
        <v>1569</v>
      </c>
      <c r="L455" t="s">
        <v>72</v>
      </c>
      <c r="M455" t="s">
        <v>1570</v>
      </c>
      <c r="N455" t="s">
        <v>1534</v>
      </c>
      <c r="O455" t="s">
        <v>1571</v>
      </c>
      <c r="P455" t="s">
        <v>1535</v>
      </c>
    </row>
    <row r="456" spans="1:16" x14ac:dyDescent="0.3">
      <c r="A456" t="s">
        <v>1527</v>
      </c>
      <c r="B456" t="s">
        <v>2511</v>
      </c>
      <c r="D456" t="s">
        <v>2512</v>
      </c>
      <c r="E456" t="s">
        <v>1133</v>
      </c>
      <c r="F456" t="s">
        <v>1134</v>
      </c>
      <c r="G456" t="s">
        <v>1135</v>
      </c>
      <c r="H456" t="s">
        <v>1531</v>
      </c>
      <c r="I456" t="s">
        <v>16</v>
      </c>
      <c r="J456" t="s">
        <v>18</v>
      </c>
      <c r="K456" t="s">
        <v>1532</v>
      </c>
      <c r="L456" t="s">
        <v>39</v>
      </c>
      <c r="M456" t="s">
        <v>1533</v>
      </c>
      <c r="N456" t="s">
        <v>1534</v>
      </c>
      <c r="O456" t="s">
        <v>1136</v>
      </c>
      <c r="P456" t="s">
        <v>1535</v>
      </c>
    </row>
    <row r="457" spans="1:16" x14ac:dyDescent="0.3">
      <c r="A457" t="s">
        <v>1527</v>
      </c>
      <c r="B457" t="s">
        <v>2644</v>
      </c>
      <c r="D457" t="s">
        <v>2513</v>
      </c>
      <c r="E457" t="s">
        <v>1137</v>
      </c>
      <c r="F457" t="s">
        <v>1138</v>
      </c>
      <c r="G457" t="s">
        <v>1139</v>
      </c>
      <c r="H457" t="s">
        <v>1531</v>
      </c>
      <c r="I457" t="s">
        <v>16</v>
      </c>
      <c r="J457" t="s">
        <v>17</v>
      </c>
      <c r="K457" t="s">
        <v>1532</v>
      </c>
      <c r="L457" t="s">
        <v>39</v>
      </c>
      <c r="M457" t="s">
        <v>1533</v>
      </c>
      <c r="N457" t="s">
        <v>1534</v>
      </c>
      <c r="O457" t="s">
        <v>1136</v>
      </c>
      <c r="P457" t="s">
        <v>1535</v>
      </c>
    </row>
    <row r="458" spans="1:16" x14ac:dyDescent="0.3">
      <c r="A458" t="s">
        <v>1527</v>
      </c>
      <c r="B458" t="s">
        <v>1541</v>
      </c>
      <c r="D458" t="s">
        <v>2514</v>
      </c>
      <c r="E458" t="s">
        <v>1428</v>
      </c>
      <c r="F458" t="s">
        <v>1146</v>
      </c>
      <c r="G458" t="s">
        <v>1147</v>
      </c>
      <c r="H458" t="s">
        <v>1531</v>
      </c>
      <c r="I458" t="s">
        <v>16</v>
      </c>
      <c r="J458" t="s">
        <v>17</v>
      </c>
      <c r="K458" t="s">
        <v>1532</v>
      </c>
      <c r="L458" t="s">
        <v>119</v>
      </c>
      <c r="M458" t="s">
        <v>2515</v>
      </c>
      <c r="N458" t="s">
        <v>1534</v>
      </c>
      <c r="O458" t="s">
        <v>24</v>
      </c>
      <c r="P458" t="s">
        <v>1535</v>
      </c>
    </row>
    <row r="459" spans="1:16" x14ac:dyDescent="0.3">
      <c r="A459" t="s">
        <v>1527</v>
      </c>
      <c r="B459" t="s">
        <v>1550</v>
      </c>
      <c r="D459" t="s">
        <v>2516</v>
      </c>
      <c r="E459" t="s">
        <v>1429</v>
      </c>
      <c r="F459" t="s">
        <v>1148</v>
      </c>
      <c r="G459" t="s">
        <v>1149</v>
      </c>
      <c r="H459" t="s">
        <v>1531</v>
      </c>
      <c r="I459" t="s">
        <v>16</v>
      </c>
      <c r="J459" t="s">
        <v>17</v>
      </c>
      <c r="K459" t="s">
        <v>1532</v>
      </c>
      <c r="L459" t="s">
        <v>119</v>
      </c>
      <c r="M459" t="s">
        <v>2515</v>
      </c>
      <c r="N459" t="s">
        <v>1534</v>
      </c>
      <c r="O459" t="s">
        <v>24</v>
      </c>
      <c r="P459" t="s">
        <v>1535</v>
      </c>
    </row>
    <row r="460" spans="1:16" x14ac:dyDescent="0.3">
      <c r="A460" t="s">
        <v>1527</v>
      </c>
      <c r="B460" t="s">
        <v>1550</v>
      </c>
      <c r="D460" t="s">
        <v>2517</v>
      </c>
      <c r="E460" t="s">
        <v>1430</v>
      </c>
      <c r="F460" t="s">
        <v>1150</v>
      </c>
      <c r="G460" t="s">
        <v>1151</v>
      </c>
      <c r="H460" t="s">
        <v>1531</v>
      </c>
      <c r="I460" t="s">
        <v>16</v>
      </c>
      <c r="J460" t="s">
        <v>17</v>
      </c>
      <c r="K460" t="s">
        <v>1532</v>
      </c>
      <c r="L460" t="s">
        <v>119</v>
      </c>
      <c r="M460" t="s">
        <v>2515</v>
      </c>
      <c r="N460" t="s">
        <v>1534</v>
      </c>
      <c r="O460" t="s">
        <v>24</v>
      </c>
      <c r="P460" t="s">
        <v>1535</v>
      </c>
    </row>
    <row r="461" spans="1:16" x14ac:dyDescent="0.3">
      <c r="A461" t="s">
        <v>1527</v>
      </c>
      <c r="B461" t="s">
        <v>2781</v>
      </c>
      <c r="C461" t="s">
        <v>2518</v>
      </c>
      <c r="D461" t="s">
        <v>2519</v>
      </c>
      <c r="E461" t="s">
        <v>1152</v>
      </c>
      <c r="F461" t="s">
        <v>1153</v>
      </c>
      <c r="G461" t="s">
        <v>1154</v>
      </c>
      <c r="H461" t="s">
        <v>1637</v>
      </c>
      <c r="I461" t="s">
        <v>27</v>
      </c>
      <c r="J461" t="s">
        <v>18</v>
      </c>
      <c r="K461" t="s">
        <v>2219</v>
      </c>
      <c r="L461" t="s">
        <v>758</v>
      </c>
      <c r="M461" t="s">
        <v>2520</v>
      </c>
      <c r="N461" t="s">
        <v>1567</v>
      </c>
      <c r="P461" t="s">
        <v>1535</v>
      </c>
    </row>
    <row r="462" spans="1:16" x14ac:dyDescent="0.3">
      <c r="A462" t="s">
        <v>1527</v>
      </c>
      <c r="B462" t="s">
        <v>2781</v>
      </c>
      <c r="C462" t="s">
        <v>2521</v>
      </c>
      <c r="D462" t="s">
        <v>2522</v>
      </c>
      <c r="E462" t="s">
        <v>1155</v>
      </c>
      <c r="F462" t="s">
        <v>1156</v>
      </c>
      <c r="G462" t="s">
        <v>1157</v>
      </c>
      <c r="H462" t="s">
        <v>1637</v>
      </c>
      <c r="I462" t="s">
        <v>27</v>
      </c>
      <c r="J462" t="s">
        <v>18</v>
      </c>
      <c r="K462" t="s">
        <v>2219</v>
      </c>
      <c r="L462" t="s">
        <v>758</v>
      </c>
      <c r="M462" t="s">
        <v>2520</v>
      </c>
      <c r="N462" t="s">
        <v>1567</v>
      </c>
      <c r="P462" t="s">
        <v>1535</v>
      </c>
    </row>
    <row r="463" spans="1:16" x14ac:dyDescent="0.3">
      <c r="A463" t="s">
        <v>1527</v>
      </c>
      <c r="B463" t="s">
        <v>2781</v>
      </c>
      <c r="C463" t="s">
        <v>2523</v>
      </c>
      <c r="D463" t="s">
        <v>2524</v>
      </c>
      <c r="E463" t="s">
        <v>1158</v>
      </c>
      <c r="F463" t="s">
        <v>1159</v>
      </c>
      <c r="G463" t="s">
        <v>1160</v>
      </c>
      <c r="H463" t="s">
        <v>1637</v>
      </c>
      <c r="I463" t="s">
        <v>27</v>
      </c>
      <c r="J463" t="s">
        <v>18</v>
      </c>
      <c r="K463" t="s">
        <v>2219</v>
      </c>
      <c r="L463" t="s">
        <v>758</v>
      </c>
      <c r="M463" t="s">
        <v>2520</v>
      </c>
      <c r="N463" t="s">
        <v>1567</v>
      </c>
      <c r="P463" t="s">
        <v>1535</v>
      </c>
    </row>
    <row r="464" spans="1:16" x14ac:dyDescent="0.3">
      <c r="A464" t="s">
        <v>1527</v>
      </c>
      <c r="B464" t="s">
        <v>2781</v>
      </c>
      <c r="C464" t="s">
        <v>2525</v>
      </c>
      <c r="D464" t="s">
        <v>2526</v>
      </c>
      <c r="E464" t="s">
        <v>1161</v>
      </c>
      <c r="F464" t="s">
        <v>1162</v>
      </c>
      <c r="G464" t="s">
        <v>1163</v>
      </c>
      <c r="H464" t="s">
        <v>1637</v>
      </c>
      <c r="I464" t="s">
        <v>27</v>
      </c>
      <c r="J464" t="s">
        <v>18</v>
      </c>
      <c r="K464" t="s">
        <v>2219</v>
      </c>
      <c r="L464" t="s">
        <v>758</v>
      </c>
      <c r="M464" t="s">
        <v>2520</v>
      </c>
      <c r="N464" t="s">
        <v>1567</v>
      </c>
      <c r="P464" t="s">
        <v>1535</v>
      </c>
    </row>
    <row r="465" spans="1:16" x14ac:dyDescent="0.3">
      <c r="A465" t="s">
        <v>1527</v>
      </c>
      <c r="B465" t="s">
        <v>2781</v>
      </c>
      <c r="C465" t="s">
        <v>2527</v>
      </c>
      <c r="D465" t="s">
        <v>2528</v>
      </c>
      <c r="E465" t="s">
        <v>1164</v>
      </c>
      <c r="F465" t="s">
        <v>1165</v>
      </c>
      <c r="G465" t="s">
        <v>1166</v>
      </c>
      <c r="H465" t="s">
        <v>1637</v>
      </c>
      <c r="I465" t="s">
        <v>27</v>
      </c>
      <c r="J465" t="s">
        <v>18</v>
      </c>
      <c r="K465" t="s">
        <v>2219</v>
      </c>
      <c r="L465" t="s">
        <v>758</v>
      </c>
      <c r="M465" t="s">
        <v>2520</v>
      </c>
      <c r="N465" t="s">
        <v>1567</v>
      </c>
      <c r="P465" t="s">
        <v>1535</v>
      </c>
    </row>
    <row r="466" spans="1:16" x14ac:dyDescent="0.3">
      <c r="A466" t="s">
        <v>1527</v>
      </c>
      <c r="B466" t="s">
        <v>2781</v>
      </c>
      <c r="C466" t="s">
        <v>2529</v>
      </c>
      <c r="D466" t="s">
        <v>2530</v>
      </c>
      <c r="E466" t="s">
        <v>1167</v>
      </c>
      <c r="F466" t="s">
        <v>1168</v>
      </c>
      <c r="G466" t="s">
        <v>1169</v>
      </c>
      <c r="H466" t="s">
        <v>1637</v>
      </c>
      <c r="I466" t="s">
        <v>27</v>
      </c>
      <c r="J466" t="s">
        <v>18</v>
      </c>
      <c r="K466" t="s">
        <v>2219</v>
      </c>
      <c r="L466" t="s">
        <v>758</v>
      </c>
      <c r="M466" t="s">
        <v>2520</v>
      </c>
      <c r="N466" t="s">
        <v>1567</v>
      </c>
      <c r="P466" t="s">
        <v>1535</v>
      </c>
    </row>
    <row r="467" spans="1:16" x14ac:dyDescent="0.3">
      <c r="A467" t="s">
        <v>1527</v>
      </c>
      <c r="B467" t="s">
        <v>2781</v>
      </c>
      <c r="C467" t="s">
        <v>2531</v>
      </c>
      <c r="D467" t="s">
        <v>2532</v>
      </c>
      <c r="E467" t="s">
        <v>1170</v>
      </c>
      <c r="F467" t="s">
        <v>1171</v>
      </c>
      <c r="G467" t="s">
        <v>1172</v>
      </c>
      <c r="H467" t="s">
        <v>1637</v>
      </c>
      <c r="I467" t="s">
        <v>27</v>
      </c>
      <c r="J467" t="s">
        <v>18</v>
      </c>
      <c r="K467" t="s">
        <v>2219</v>
      </c>
      <c r="L467" t="s">
        <v>758</v>
      </c>
      <c r="M467" t="s">
        <v>2520</v>
      </c>
      <c r="N467" t="s">
        <v>1567</v>
      </c>
      <c r="P467" t="s">
        <v>1535</v>
      </c>
    </row>
    <row r="468" spans="1:16" x14ac:dyDescent="0.3">
      <c r="A468" t="s">
        <v>1527</v>
      </c>
      <c r="B468" t="s">
        <v>2781</v>
      </c>
      <c r="C468" t="s">
        <v>2533</v>
      </c>
      <c r="D468" t="s">
        <v>2534</v>
      </c>
      <c r="E468" t="s">
        <v>1173</v>
      </c>
      <c r="F468" t="s">
        <v>1174</v>
      </c>
      <c r="G468" t="s">
        <v>1175</v>
      </c>
      <c r="H468" t="s">
        <v>1637</v>
      </c>
      <c r="I468" t="s">
        <v>27</v>
      </c>
      <c r="J468" t="s">
        <v>18</v>
      </c>
      <c r="K468" t="s">
        <v>2219</v>
      </c>
      <c r="L468" t="s">
        <v>758</v>
      </c>
      <c r="M468" t="s">
        <v>2520</v>
      </c>
      <c r="N468" t="s">
        <v>1567</v>
      </c>
      <c r="P468" t="s">
        <v>1535</v>
      </c>
    </row>
    <row r="469" spans="1:16" x14ac:dyDescent="0.3">
      <c r="A469" t="s">
        <v>1527</v>
      </c>
      <c r="B469" t="s">
        <v>2781</v>
      </c>
      <c r="C469" t="s">
        <v>2535</v>
      </c>
      <c r="D469" t="s">
        <v>2536</v>
      </c>
      <c r="E469" t="s">
        <v>1176</v>
      </c>
      <c r="F469" t="s">
        <v>1177</v>
      </c>
      <c r="G469" t="s">
        <v>1178</v>
      </c>
      <c r="H469" t="s">
        <v>1637</v>
      </c>
      <c r="I469" t="s">
        <v>27</v>
      </c>
      <c r="J469" t="s">
        <v>18</v>
      </c>
      <c r="K469" t="s">
        <v>2219</v>
      </c>
      <c r="L469" t="s">
        <v>758</v>
      </c>
      <c r="M469" t="s">
        <v>2520</v>
      </c>
      <c r="N469" t="s">
        <v>1567</v>
      </c>
      <c r="P469" t="s">
        <v>1535</v>
      </c>
    </row>
    <row r="470" spans="1:16" x14ac:dyDescent="0.3">
      <c r="A470" t="s">
        <v>1527</v>
      </c>
      <c r="B470" t="s">
        <v>2781</v>
      </c>
      <c r="C470" t="s">
        <v>2537</v>
      </c>
      <c r="D470" t="s">
        <v>2538</v>
      </c>
      <c r="E470" t="s">
        <v>1179</v>
      </c>
      <c r="F470" t="s">
        <v>1180</v>
      </c>
      <c r="G470" t="s">
        <v>1181</v>
      </c>
      <c r="H470" t="s">
        <v>1637</v>
      </c>
      <c r="I470" t="s">
        <v>27</v>
      </c>
      <c r="J470" t="s">
        <v>18</v>
      </c>
      <c r="K470" t="s">
        <v>2219</v>
      </c>
      <c r="L470" t="s">
        <v>758</v>
      </c>
      <c r="M470" t="s">
        <v>2520</v>
      </c>
      <c r="N470" t="s">
        <v>1567</v>
      </c>
      <c r="P470" t="s">
        <v>1535</v>
      </c>
    </row>
    <row r="471" spans="1:16" x14ac:dyDescent="0.3">
      <c r="A471" t="s">
        <v>1527</v>
      </c>
      <c r="B471" t="s">
        <v>2781</v>
      </c>
      <c r="C471" t="s">
        <v>2539</v>
      </c>
      <c r="D471" t="s">
        <v>2540</v>
      </c>
      <c r="E471" t="s">
        <v>1182</v>
      </c>
      <c r="F471" t="s">
        <v>1183</v>
      </c>
      <c r="G471" t="s">
        <v>1184</v>
      </c>
      <c r="H471" t="s">
        <v>1637</v>
      </c>
      <c r="I471" t="s">
        <v>27</v>
      </c>
      <c r="J471" t="s">
        <v>18</v>
      </c>
      <c r="K471" t="s">
        <v>2219</v>
      </c>
      <c r="L471" t="s">
        <v>758</v>
      </c>
      <c r="M471" t="s">
        <v>2520</v>
      </c>
      <c r="N471" t="s">
        <v>1567</v>
      </c>
      <c r="P471" t="s">
        <v>1535</v>
      </c>
    </row>
    <row r="472" spans="1:16" x14ac:dyDescent="0.3">
      <c r="A472" t="s">
        <v>1527</v>
      </c>
      <c r="B472" t="s">
        <v>2781</v>
      </c>
      <c r="C472" t="s">
        <v>2541</v>
      </c>
      <c r="D472" t="s">
        <v>2542</v>
      </c>
      <c r="E472" t="s">
        <v>1185</v>
      </c>
      <c r="F472" t="s">
        <v>1186</v>
      </c>
      <c r="G472" t="s">
        <v>1187</v>
      </c>
      <c r="H472" t="s">
        <v>1637</v>
      </c>
      <c r="I472" t="s">
        <v>27</v>
      </c>
      <c r="J472" t="s">
        <v>18</v>
      </c>
      <c r="K472" t="s">
        <v>2219</v>
      </c>
      <c r="L472" t="s">
        <v>758</v>
      </c>
      <c r="M472" t="s">
        <v>2520</v>
      </c>
      <c r="N472" t="s">
        <v>1567</v>
      </c>
      <c r="P472" t="s">
        <v>1535</v>
      </c>
    </row>
    <row r="473" spans="1:16" x14ac:dyDescent="0.3">
      <c r="A473" t="s">
        <v>1527</v>
      </c>
      <c r="B473" t="s">
        <v>2781</v>
      </c>
      <c r="C473" t="s">
        <v>2543</v>
      </c>
      <c r="D473" t="s">
        <v>2544</v>
      </c>
      <c r="E473" t="s">
        <v>1188</v>
      </c>
      <c r="F473" t="s">
        <v>1189</v>
      </c>
      <c r="G473" t="s">
        <v>1190</v>
      </c>
      <c r="H473" t="s">
        <v>1637</v>
      </c>
      <c r="I473" t="s">
        <v>27</v>
      </c>
      <c r="J473" t="s">
        <v>18</v>
      </c>
      <c r="K473" t="s">
        <v>2219</v>
      </c>
      <c r="L473" t="s">
        <v>758</v>
      </c>
      <c r="M473" t="s">
        <v>2520</v>
      </c>
      <c r="N473" t="s">
        <v>1567</v>
      </c>
      <c r="P473" t="s">
        <v>1535</v>
      </c>
    </row>
    <row r="474" spans="1:16" x14ac:dyDescent="0.3">
      <c r="A474" t="s">
        <v>1527</v>
      </c>
      <c r="B474" t="s">
        <v>2781</v>
      </c>
      <c r="C474" t="s">
        <v>2545</v>
      </c>
      <c r="D474" t="s">
        <v>2546</v>
      </c>
      <c r="E474" t="s">
        <v>1191</v>
      </c>
      <c r="F474" t="s">
        <v>1192</v>
      </c>
      <c r="G474" t="s">
        <v>1193</v>
      </c>
      <c r="H474" t="s">
        <v>1637</v>
      </c>
      <c r="I474" t="s">
        <v>27</v>
      </c>
      <c r="J474" t="s">
        <v>18</v>
      </c>
      <c r="K474" t="s">
        <v>2219</v>
      </c>
      <c r="L474" t="s">
        <v>758</v>
      </c>
      <c r="M474" t="s">
        <v>2520</v>
      </c>
      <c r="N474" t="s">
        <v>1567</v>
      </c>
      <c r="P474" t="s">
        <v>1535</v>
      </c>
    </row>
    <row r="475" spans="1:16" x14ac:dyDescent="0.3">
      <c r="A475" t="s">
        <v>1527</v>
      </c>
      <c r="B475" t="s">
        <v>2781</v>
      </c>
      <c r="C475" t="s">
        <v>2547</v>
      </c>
      <c r="D475" t="s">
        <v>2548</v>
      </c>
      <c r="E475" t="s">
        <v>1194</v>
      </c>
      <c r="F475" t="s">
        <v>1195</v>
      </c>
      <c r="G475" t="s">
        <v>1196</v>
      </c>
      <c r="H475" t="s">
        <v>1637</v>
      </c>
      <c r="I475" t="s">
        <v>27</v>
      </c>
      <c r="J475" t="s">
        <v>18</v>
      </c>
      <c r="K475" t="s">
        <v>2219</v>
      </c>
      <c r="L475" t="s">
        <v>758</v>
      </c>
      <c r="M475" t="s">
        <v>2520</v>
      </c>
      <c r="N475" t="s">
        <v>1567</v>
      </c>
      <c r="P475" t="s">
        <v>1535</v>
      </c>
    </row>
    <row r="476" spans="1:16" x14ac:dyDescent="0.3">
      <c r="A476" t="s">
        <v>1527</v>
      </c>
      <c r="B476" t="s">
        <v>2781</v>
      </c>
      <c r="C476" t="s">
        <v>2549</v>
      </c>
      <c r="D476" t="s">
        <v>2550</v>
      </c>
      <c r="E476" t="s">
        <v>1197</v>
      </c>
      <c r="F476" t="s">
        <v>1198</v>
      </c>
      <c r="G476" t="s">
        <v>1199</v>
      </c>
      <c r="H476" t="s">
        <v>1637</v>
      </c>
      <c r="I476" t="s">
        <v>27</v>
      </c>
      <c r="J476" t="s">
        <v>18</v>
      </c>
      <c r="K476" t="s">
        <v>2219</v>
      </c>
      <c r="L476" t="s">
        <v>758</v>
      </c>
      <c r="M476" t="s">
        <v>2520</v>
      </c>
      <c r="N476" t="s">
        <v>1567</v>
      </c>
      <c r="P476" t="s">
        <v>1535</v>
      </c>
    </row>
    <row r="477" spans="1:16" x14ac:dyDescent="0.3">
      <c r="A477" t="s">
        <v>1527</v>
      </c>
      <c r="B477" t="s">
        <v>2781</v>
      </c>
      <c r="C477" t="s">
        <v>2551</v>
      </c>
      <c r="D477" t="s">
        <v>2552</v>
      </c>
      <c r="E477" t="s">
        <v>1200</v>
      </c>
      <c r="F477" t="s">
        <v>1201</v>
      </c>
      <c r="G477" t="s">
        <v>1202</v>
      </c>
      <c r="H477" t="s">
        <v>1637</v>
      </c>
      <c r="I477" t="s">
        <v>27</v>
      </c>
      <c r="J477" t="s">
        <v>18</v>
      </c>
      <c r="K477" t="s">
        <v>2219</v>
      </c>
      <c r="L477" t="s">
        <v>758</v>
      </c>
      <c r="M477" t="s">
        <v>2520</v>
      </c>
      <c r="N477" t="s">
        <v>1567</v>
      </c>
      <c r="P477" t="s">
        <v>1535</v>
      </c>
    </row>
    <row r="478" spans="1:16" x14ac:dyDescent="0.3">
      <c r="A478" t="s">
        <v>1527</v>
      </c>
      <c r="B478" t="s">
        <v>2781</v>
      </c>
      <c r="C478" t="s">
        <v>2553</v>
      </c>
      <c r="D478" t="s">
        <v>2554</v>
      </c>
      <c r="E478" t="s">
        <v>1203</v>
      </c>
      <c r="F478" t="s">
        <v>1204</v>
      </c>
      <c r="G478" t="s">
        <v>1205</v>
      </c>
      <c r="H478" t="s">
        <v>1637</v>
      </c>
      <c r="I478" t="s">
        <v>27</v>
      </c>
      <c r="J478" t="s">
        <v>18</v>
      </c>
      <c r="K478" t="s">
        <v>2219</v>
      </c>
      <c r="L478" t="s">
        <v>758</v>
      </c>
      <c r="M478" t="s">
        <v>2520</v>
      </c>
      <c r="N478" t="s">
        <v>1567</v>
      </c>
      <c r="P478" t="s">
        <v>1535</v>
      </c>
    </row>
    <row r="479" spans="1:16" x14ac:dyDescent="0.3">
      <c r="A479" t="s">
        <v>1527</v>
      </c>
      <c r="B479" t="s">
        <v>2781</v>
      </c>
      <c r="C479" t="s">
        <v>2555</v>
      </c>
      <c r="D479" t="s">
        <v>2556</v>
      </c>
      <c r="E479" t="s">
        <v>1206</v>
      </c>
      <c r="F479" t="s">
        <v>1207</v>
      </c>
      <c r="G479" t="s">
        <v>1208</v>
      </c>
      <c r="H479" t="s">
        <v>1637</v>
      </c>
      <c r="I479" t="s">
        <v>27</v>
      </c>
      <c r="J479" t="s">
        <v>18</v>
      </c>
      <c r="K479" t="s">
        <v>2219</v>
      </c>
      <c r="L479" t="s">
        <v>758</v>
      </c>
      <c r="M479" t="s">
        <v>2520</v>
      </c>
      <c r="N479" t="s">
        <v>1567</v>
      </c>
      <c r="P479" t="s">
        <v>1535</v>
      </c>
    </row>
    <row r="480" spans="1:16" x14ac:dyDescent="0.3">
      <c r="A480" t="s">
        <v>1527</v>
      </c>
      <c r="B480" t="s">
        <v>2781</v>
      </c>
      <c r="C480" t="s">
        <v>2557</v>
      </c>
      <c r="D480" t="s">
        <v>2558</v>
      </c>
      <c r="E480" t="s">
        <v>1209</v>
      </c>
      <c r="F480" t="s">
        <v>1210</v>
      </c>
      <c r="G480" t="s">
        <v>1211</v>
      </c>
      <c r="H480" t="s">
        <v>1637</v>
      </c>
      <c r="I480" t="s">
        <v>27</v>
      </c>
      <c r="J480" t="s">
        <v>18</v>
      </c>
      <c r="K480" t="s">
        <v>2219</v>
      </c>
      <c r="L480" t="s">
        <v>758</v>
      </c>
      <c r="M480" t="s">
        <v>2520</v>
      </c>
      <c r="N480" t="s">
        <v>1567</v>
      </c>
      <c r="P480" t="s">
        <v>1535</v>
      </c>
    </row>
    <row r="481" spans="1:16" x14ac:dyDescent="0.3">
      <c r="A481" t="s">
        <v>1527</v>
      </c>
      <c r="B481" t="s">
        <v>2781</v>
      </c>
      <c r="C481" t="s">
        <v>2559</v>
      </c>
      <c r="D481" t="s">
        <v>2560</v>
      </c>
      <c r="E481" t="s">
        <v>1212</v>
      </c>
      <c r="F481" t="s">
        <v>1213</v>
      </c>
      <c r="G481" t="s">
        <v>1214</v>
      </c>
      <c r="H481" t="s">
        <v>1637</v>
      </c>
      <c r="I481" t="s">
        <v>27</v>
      </c>
      <c r="J481" t="s">
        <v>18</v>
      </c>
      <c r="K481" t="s">
        <v>2219</v>
      </c>
      <c r="L481" t="s">
        <v>758</v>
      </c>
      <c r="M481" t="s">
        <v>2520</v>
      </c>
      <c r="N481" t="s">
        <v>1567</v>
      </c>
      <c r="P481" t="s">
        <v>1535</v>
      </c>
    </row>
    <row r="482" spans="1:16" x14ac:dyDescent="0.3">
      <c r="A482" t="s">
        <v>1527</v>
      </c>
      <c r="B482" t="s">
        <v>2781</v>
      </c>
      <c r="C482" t="s">
        <v>2561</v>
      </c>
      <c r="D482" t="s">
        <v>2562</v>
      </c>
      <c r="E482" t="s">
        <v>1215</v>
      </c>
      <c r="F482" t="s">
        <v>1216</v>
      </c>
      <c r="G482" t="s">
        <v>1217</v>
      </c>
      <c r="H482" t="s">
        <v>1637</v>
      </c>
      <c r="I482" t="s">
        <v>27</v>
      </c>
      <c r="J482" t="s">
        <v>18</v>
      </c>
      <c r="K482" t="s">
        <v>2219</v>
      </c>
      <c r="L482" t="s">
        <v>758</v>
      </c>
      <c r="M482" t="s">
        <v>2520</v>
      </c>
      <c r="N482" t="s">
        <v>1567</v>
      </c>
      <c r="P482" t="s">
        <v>1535</v>
      </c>
    </row>
    <row r="483" spans="1:16" x14ac:dyDescent="0.3">
      <c r="A483" t="s">
        <v>1527</v>
      </c>
      <c r="B483" t="s">
        <v>2781</v>
      </c>
      <c r="C483" t="s">
        <v>2563</v>
      </c>
      <c r="D483" t="s">
        <v>2564</v>
      </c>
      <c r="E483" t="s">
        <v>1218</v>
      </c>
      <c r="F483" t="s">
        <v>1219</v>
      </c>
      <c r="G483" t="s">
        <v>1220</v>
      </c>
      <c r="H483" t="s">
        <v>1637</v>
      </c>
      <c r="I483" t="s">
        <v>27</v>
      </c>
      <c r="J483" t="s">
        <v>18</v>
      </c>
      <c r="K483" t="s">
        <v>2219</v>
      </c>
      <c r="L483" t="s">
        <v>758</v>
      </c>
      <c r="M483" t="s">
        <v>2520</v>
      </c>
      <c r="N483" t="s">
        <v>1567</v>
      </c>
      <c r="P483" t="s">
        <v>1535</v>
      </c>
    </row>
    <row r="484" spans="1:16" x14ac:dyDescent="0.3">
      <c r="A484" t="s">
        <v>1527</v>
      </c>
      <c r="B484" t="s">
        <v>2781</v>
      </c>
      <c r="C484" t="s">
        <v>2565</v>
      </c>
      <c r="D484" t="s">
        <v>2566</v>
      </c>
      <c r="E484" t="s">
        <v>1221</v>
      </c>
      <c r="F484" t="s">
        <v>1222</v>
      </c>
      <c r="G484" t="s">
        <v>1223</v>
      </c>
      <c r="H484" t="s">
        <v>1637</v>
      </c>
      <c r="I484" t="s">
        <v>27</v>
      </c>
      <c r="J484" t="s">
        <v>18</v>
      </c>
      <c r="K484" t="s">
        <v>2219</v>
      </c>
      <c r="L484" t="s">
        <v>758</v>
      </c>
      <c r="M484" t="s">
        <v>2520</v>
      </c>
      <c r="N484" t="s">
        <v>1567</v>
      </c>
      <c r="P484" t="s">
        <v>1535</v>
      </c>
    </row>
    <row r="485" spans="1:16" x14ac:dyDescent="0.3">
      <c r="A485" t="s">
        <v>1527</v>
      </c>
      <c r="B485" t="s">
        <v>2782</v>
      </c>
      <c r="C485" t="s">
        <v>2567</v>
      </c>
      <c r="D485" t="s">
        <v>2568</v>
      </c>
      <c r="E485" t="s">
        <v>2569</v>
      </c>
      <c r="F485" t="s">
        <v>2570</v>
      </c>
      <c r="G485" t="s">
        <v>1151</v>
      </c>
      <c r="H485" t="s">
        <v>1531</v>
      </c>
      <c r="I485" t="s">
        <v>20</v>
      </c>
      <c r="J485" t="s">
        <v>17</v>
      </c>
      <c r="K485" t="s">
        <v>1532</v>
      </c>
      <c r="L485" t="s">
        <v>119</v>
      </c>
      <c r="M485" t="s">
        <v>2515</v>
      </c>
      <c r="N485" t="s">
        <v>1534</v>
      </c>
      <c r="O485" t="s">
        <v>2571</v>
      </c>
      <c r="P485" t="s">
        <v>1535</v>
      </c>
    </row>
    <row r="486" spans="1:16" x14ac:dyDescent="0.3">
      <c r="A486" t="s">
        <v>1527</v>
      </c>
      <c r="B486" s="289">
        <v>44686</v>
      </c>
      <c r="D486" t="s">
        <v>2572</v>
      </c>
      <c r="E486" t="s">
        <v>1224</v>
      </c>
      <c r="F486" t="s">
        <v>1225</v>
      </c>
      <c r="G486" t="s">
        <v>1226</v>
      </c>
      <c r="H486" t="s">
        <v>1693</v>
      </c>
      <c r="I486" t="s">
        <v>16</v>
      </c>
      <c r="J486" t="s">
        <v>18</v>
      </c>
      <c r="K486" t="s">
        <v>1532</v>
      </c>
      <c r="L486" t="s">
        <v>119</v>
      </c>
      <c r="M486" t="s">
        <v>1919</v>
      </c>
      <c r="N486" t="s">
        <v>1567</v>
      </c>
      <c r="P486" t="s">
        <v>1535</v>
      </c>
    </row>
    <row r="487" spans="1:16" x14ac:dyDescent="0.3">
      <c r="A487" t="s">
        <v>1527</v>
      </c>
      <c r="B487" t="s">
        <v>2706</v>
      </c>
      <c r="D487" t="s">
        <v>2573</v>
      </c>
      <c r="E487" t="s">
        <v>1227</v>
      </c>
      <c r="F487" t="s">
        <v>1228</v>
      </c>
      <c r="G487" t="s">
        <v>1229</v>
      </c>
      <c r="H487" t="s">
        <v>1693</v>
      </c>
      <c r="I487" t="s">
        <v>16</v>
      </c>
      <c r="J487" t="s">
        <v>17</v>
      </c>
      <c r="K487" t="s">
        <v>1532</v>
      </c>
      <c r="L487" t="s">
        <v>119</v>
      </c>
      <c r="M487" t="s">
        <v>1919</v>
      </c>
      <c r="N487" t="s">
        <v>1567</v>
      </c>
      <c r="P487" t="s">
        <v>1535</v>
      </c>
    </row>
    <row r="488" spans="1:16" x14ac:dyDescent="0.3">
      <c r="A488" t="s">
        <v>1527</v>
      </c>
      <c r="B488" t="s">
        <v>2782</v>
      </c>
      <c r="D488" t="s">
        <v>2574</v>
      </c>
      <c r="E488" t="s">
        <v>1230</v>
      </c>
      <c r="F488" t="s">
        <v>1231</v>
      </c>
      <c r="G488" t="s">
        <v>1232</v>
      </c>
      <c r="H488" t="s">
        <v>1531</v>
      </c>
      <c r="I488" t="s">
        <v>16</v>
      </c>
      <c r="J488" t="s">
        <v>17</v>
      </c>
      <c r="K488" t="s">
        <v>1532</v>
      </c>
      <c r="L488" t="s">
        <v>119</v>
      </c>
      <c r="M488" t="s">
        <v>2515</v>
      </c>
      <c r="N488" t="s">
        <v>1567</v>
      </c>
      <c r="P488" t="s">
        <v>1535</v>
      </c>
    </row>
    <row r="489" spans="1:16" x14ac:dyDescent="0.3">
      <c r="A489" t="s">
        <v>1527</v>
      </c>
      <c r="B489" t="s">
        <v>1915</v>
      </c>
      <c r="D489" t="s">
        <v>2575</v>
      </c>
      <c r="E489" t="s">
        <v>1233</v>
      </c>
      <c r="F489" t="s">
        <v>1234</v>
      </c>
      <c r="G489" t="s">
        <v>1235</v>
      </c>
      <c r="H489" t="s">
        <v>1531</v>
      </c>
      <c r="I489" t="s">
        <v>16</v>
      </c>
      <c r="J489" t="s">
        <v>18</v>
      </c>
      <c r="K489" t="s">
        <v>1532</v>
      </c>
      <c r="L489" t="s">
        <v>119</v>
      </c>
      <c r="M489" t="s">
        <v>2515</v>
      </c>
      <c r="N489" t="s">
        <v>1567</v>
      </c>
      <c r="P489" t="s">
        <v>1535</v>
      </c>
    </row>
    <row r="490" spans="1:16" x14ac:dyDescent="0.3">
      <c r="A490" t="s">
        <v>1527</v>
      </c>
      <c r="B490" t="s">
        <v>1860</v>
      </c>
      <c r="D490" t="s">
        <v>2576</v>
      </c>
      <c r="E490" t="s">
        <v>1236</v>
      </c>
      <c r="F490" t="s">
        <v>2577</v>
      </c>
      <c r="G490" t="s">
        <v>2578</v>
      </c>
      <c r="H490" t="s">
        <v>1531</v>
      </c>
      <c r="I490" t="s">
        <v>16</v>
      </c>
      <c r="J490" t="s">
        <v>17</v>
      </c>
      <c r="K490" t="s">
        <v>1569</v>
      </c>
      <c r="L490" t="s">
        <v>72</v>
      </c>
      <c r="M490" t="s">
        <v>1570</v>
      </c>
      <c r="N490" t="s">
        <v>1534</v>
      </c>
      <c r="O490" t="s">
        <v>1571</v>
      </c>
      <c r="P490" t="s">
        <v>1535</v>
      </c>
    </row>
    <row r="491" spans="1:16" x14ac:dyDescent="0.3">
      <c r="A491" t="s">
        <v>1527</v>
      </c>
      <c r="B491" t="s">
        <v>2783</v>
      </c>
      <c r="D491" t="s">
        <v>2579</v>
      </c>
      <c r="E491" t="s">
        <v>1514</v>
      </c>
      <c r="F491" t="s">
        <v>1237</v>
      </c>
      <c r="G491" t="s">
        <v>1238</v>
      </c>
      <c r="H491" t="s">
        <v>1531</v>
      </c>
      <c r="I491" t="s">
        <v>16</v>
      </c>
      <c r="J491" t="s">
        <v>17</v>
      </c>
      <c r="K491" t="s">
        <v>1532</v>
      </c>
      <c r="L491" t="s">
        <v>841</v>
      </c>
      <c r="M491" t="s">
        <v>1894</v>
      </c>
      <c r="N491" t="s">
        <v>1534</v>
      </c>
      <c r="O491" t="s">
        <v>1239</v>
      </c>
      <c r="P491" t="s">
        <v>1535</v>
      </c>
    </row>
    <row r="492" spans="1:16" x14ac:dyDescent="0.3">
      <c r="A492" t="s">
        <v>1527</v>
      </c>
      <c r="B492" t="s">
        <v>1921</v>
      </c>
      <c r="D492" t="s">
        <v>2580</v>
      </c>
      <c r="E492" t="s">
        <v>1240</v>
      </c>
      <c r="F492" t="s">
        <v>1241</v>
      </c>
      <c r="G492" t="s">
        <v>1242</v>
      </c>
      <c r="H492" t="s">
        <v>1531</v>
      </c>
      <c r="I492" t="s">
        <v>16</v>
      </c>
      <c r="J492" t="s">
        <v>18</v>
      </c>
      <c r="K492" t="s">
        <v>1532</v>
      </c>
      <c r="L492" t="s">
        <v>841</v>
      </c>
      <c r="M492" t="s">
        <v>1894</v>
      </c>
      <c r="N492" t="s">
        <v>1534</v>
      </c>
      <c r="O492" t="s">
        <v>1243</v>
      </c>
      <c r="P492" t="s">
        <v>1535</v>
      </c>
    </row>
    <row r="493" spans="1:16" x14ac:dyDescent="0.3">
      <c r="A493" t="s">
        <v>1527</v>
      </c>
      <c r="B493" t="s">
        <v>2784</v>
      </c>
      <c r="C493" t="s">
        <v>2581</v>
      </c>
      <c r="D493" t="s">
        <v>2582</v>
      </c>
      <c r="E493" t="s">
        <v>2583</v>
      </c>
      <c r="F493" t="s">
        <v>2785</v>
      </c>
      <c r="G493" t="s">
        <v>2786</v>
      </c>
      <c r="H493" t="s">
        <v>1564</v>
      </c>
      <c r="I493" t="s">
        <v>20</v>
      </c>
      <c r="J493" t="s">
        <v>17</v>
      </c>
      <c r="K493" t="s">
        <v>1569</v>
      </c>
      <c r="L493" t="s">
        <v>1128</v>
      </c>
      <c r="M493" t="s">
        <v>2584</v>
      </c>
      <c r="N493" t="s">
        <v>1567</v>
      </c>
      <c r="O493" t="s">
        <v>2585</v>
      </c>
      <c r="P493" t="s">
        <v>1535</v>
      </c>
    </row>
    <row r="494" spans="1:16" x14ac:dyDescent="0.3">
      <c r="A494" t="s">
        <v>1527</v>
      </c>
      <c r="B494" t="s">
        <v>2586</v>
      </c>
      <c r="C494" t="s">
        <v>2587</v>
      </c>
      <c r="D494" t="s">
        <v>2588</v>
      </c>
      <c r="E494" t="s">
        <v>1256</v>
      </c>
      <c r="F494" t="s">
        <v>1515</v>
      </c>
      <c r="G494" t="s">
        <v>1516</v>
      </c>
      <c r="H494" t="s">
        <v>1564</v>
      </c>
      <c r="I494" t="s">
        <v>20</v>
      </c>
      <c r="J494" t="s">
        <v>18</v>
      </c>
      <c r="K494" t="s">
        <v>1565</v>
      </c>
      <c r="L494" t="s">
        <v>1128</v>
      </c>
      <c r="M494" t="s">
        <v>2589</v>
      </c>
      <c r="N494" t="s">
        <v>1567</v>
      </c>
      <c r="P494" t="s">
        <v>1535</v>
      </c>
    </row>
    <row r="495" spans="1:16" x14ac:dyDescent="0.3">
      <c r="A495" t="s">
        <v>1527</v>
      </c>
      <c r="B495" t="s">
        <v>2586</v>
      </c>
      <c r="C495" t="s">
        <v>2590</v>
      </c>
      <c r="D495" t="s">
        <v>2591</v>
      </c>
      <c r="E495" t="s">
        <v>1257</v>
      </c>
      <c r="F495" t="s">
        <v>1517</v>
      </c>
      <c r="G495" t="s">
        <v>1518</v>
      </c>
      <c r="H495" t="s">
        <v>1564</v>
      </c>
      <c r="I495" t="s">
        <v>20</v>
      </c>
      <c r="J495" t="s">
        <v>18</v>
      </c>
      <c r="K495" t="s">
        <v>1565</v>
      </c>
      <c r="L495" t="s">
        <v>1128</v>
      </c>
      <c r="M495" t="s">
        <v>2589</v>
      </c>
      <c r="N495" t="s">
        <v>1567</v>
      </c>
      <c r="P495" t="s">
        <v>1535</v>
      </c>
    </row>
    <row r="496" spans="1:16" x14ac:dyDescent="0.3">
      <c r="A496" t="s">
        <v>1527</v>
      </c>
      <c r="B496" t="s">
        <v>2586</v>
      </c>
      <c r="C496" t="s">
        <v>2592</v>
      </c>
      <c r="D496" t="s">
        <v>2593</v>
      </c>
      <c r="E496" t="s">
        <v>1258</v>
      </c>
      <c r="F496" t="s">
        <v>1519</v>
      </c>
      <c r="G496" t="s">
        <v>1520</v>
      </c>
      <c r="H496" t="s">
        <v>1564</v>
      </c>
      <c r="I496" t="s">
        <v>20</v>
      </c>
      <c r="J496" t="s">
        <v>18</v>
      </c>
      <c r="K496" t="s">
        <v>1565</v>
      </c>
      <c r="L496" t="s">
        <v>1128</v>
      </c>
      <c r="M496" t="s">
        <v>2589</v>
      </c>
      <c r="N496" t="s">
        <v>1567</v>
      </c>
      <c r="P496" t="s">
        <v>1535</v>
      </c>
    </row>
    <row r="497" spans="1:16" x14ac:dyDescent="0.3">
      <c r="A497" t="s">
        <v>1527</v>
      </c>
      <c r="B497" t="s">
        <v>2586</v>
      </c>
      <c r="C497" t="s">
        <v>2594</v>
      </c>
      <c r="D497" t="s">
        <v>2595</v>
      </c>
      <c r="E497" t="s">
        <v>1259</v>
      </c>
      <c r="F497" t="s">
        <v>1521</v>
      </c>
      <c r="G497" t="s">
        <v>1522</v>
      </c>
      <c r="H497" t="s">
        <v>1564</v>
      </c>
      <c r="I497" t="s">
        <v>20</v>
      </c>
      <c r="J497" t="s">
        <v>18</v>
      </c>
      <c r="K497" t="s">
        <v>1565</v>
      </c>
      <c r="L497" t="s">
        <v>1128</v>
      </c>
      <c r="M497" t="s">
        <v>2589</v>
      </c>
      <c r="N497" t="s">
        <v>1567</v>
      </c>
      <c r="P497" t="s">
        <v>1535</v>
      </c>
    </row>
    <row r="498" spans="1:16" x14ac:dyDescent="0.3">
      <c r="A498" t="s">
        <v>1527</v>
      </c>
      <c r="B498" t="s">
        <v>2586</v>
      </c>
      <c r="C498" t="s">
        <v>2596</v>
      </c>
      <c r="D498" t="s">
        <v>2597</v>
      </c>
      <c r="E498" t="s">
        <v>1260</v>
      </c>
      <c r="F498" t="s">
        <v>1523</v>
      </c>
      <c r="G498" t="s">
        <v>1524</v>
      </c>
      <c r="H498" t="s">
        <v>1564</v>
      </c>
      <c r="I498" t="s">
        <v>20</v>
      </c>
      <c r="J498" t="s">
        <v>18</v>
      </c>
      <c r="K498" t="s">
        <v>1565</v>
      </c>
      <c r="L498" t="s">
        <v>1128</v>
      </c>
      <c r="M498" t="s">
        <v>2589</v>
      </c>
      <c r="N498" t="s">
        <v>1567</v>
      </c>
      <c r="P498" t="s">
        <v>1535</v>
      </c>
    </row>
    <row r="499" spans="1:16" x14ac:dyDescent="0.3">
      <c r="A499" t="s">
        <v>1527</v>
      </c>
      <c r="B499" t="s">
        <v>2641</v>
      </c>
      <c r="D499" t="s">
        <v>2598</v>
      </c>
      <c r="E499" t="s">
        <v>1261</v>
      </c>
      <c r="F499" t="s">
        <v>2599</v>
      </c>
      <c r="G499" t="s">
        <v>2600</v>
      </c>
      <c r="H499" t="s">
        <v>1531</v>
      </c>
      <c r="I499" t="s">
        <v>16</v>
      </c>
      <c r="J499" t="s">
        <v>17</v>
      </c>
      <c r="K499" t="s">
        <v>1559</v>
      </c>
      <c r="L499" t="s">
        <v>72</v>
      </c>
      <c r="M499" t="s">
        <v>1570</v>
      </c>
      <c r="N499" t="s">
        <v>1534</v>
      </c>
      <c r="O499" t="s">
        <v>848</v>
      </c>
      <c r="P499" t="s">
        <v>1535</v>
      </c>
    </row>
    <row r="500" spans="1:16" x14ac:dyDescent="0.3">
      <c r="A500" t="s">
        <v>1527</v>
      </c>
      <c r="B500" t="s">
        <v>2601</v>
      </c>
      <c r="D500" t="s">
        <v>2602</v>
      </c>
      <c r="E500" t="s">
        <v>1262</v>
      </c>
      <c r="F500" t="s">
        <v>1263</v>
      </c>
      <c r="G500" t="s">
        <v>1264</v>
      </c>
      <c r="H500" t="s">
        <v>1531</v>
      </c>
      <c r="I500" t="s">
        <v>16</v>
      </c>
      <c r="J500" t="s">
        <v>18</v>
      </c>
      <c r="K500" t="s">
        <v>1532</v>
      </c>
      <c r="L500" t="s">
        <v>119</v>
      </c>
      <c r="M500" t="s">
        <v>2603</v>
      </c>
      <c r="N500" t="s">
        <v>1534</v>
      </c>
      <c r="O500" t="s">
        <v>1265</v>
      </c>
      <c r="P500" t="s">
        <v>1535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025A8-8B25-4228-A6F8-29DDBA366F07}">
  <dimension ref="A1:P500"/>
  <sheetViews>
    <sheetView tabSelected="1" workbookViewId="0">
      <selection activeCell="E1" sqref="E1:J1"/>
    </sheetView>
  </sheetViews>
  <sheetFormatPr defaultRowHeight="14.4" x14ac:dyDescent="0.3"/>
  <sheetData>
    <row r="1" spans="1:16" x14ac:dyDescent="0.3">
      <c r="E1">
        <f>COUNTA(A3:A1000)</f>
        <v>498</v>
      </c>
      <c r="F1">
        <f>E1/3</f>
        <v>166</v>
      </c>
      <c r="G1">
        <v>166</v>
      </c>
      <c r="J1">
        <f>COUNTIF(J3:J1000,"Yes")</f>
        <v>173</v>
      </c>
    </row>
    <row r="2" spans="1:16" x14ac:dyDescent="0.3">
      <c r="A2" t="s">
        <v>1400</v>
      </c>
      <c r="B2" t="s">
        <v>1401</v>
      </c>
      <c r="C2" t="s">
        <v>1402</v>
      </c>
      <c r="D2" t="s">
        <v>1403</v>
      </c>
      <c r="E2" t="s">
        <v>1279</v>
      </c>
      <c r="F2" t="s">
        <v>1404</v>
      </c>
      <c r="G2" t="s">
        <v>1405</v>
      </c>
      <c r="H2" t="s">
        <v>1406</v>
      </c>
      <c r="I2" t="s">
        <v>1407</v>
      </c>
      <c r="J2" t="s">
        <v>1408</v>
      </c>
      <c r="K2" t="s">
        <v>1409</v>
      </c>
      <c r="L2" t="s">
        <v>1280</v>
      </c>
      <c r="M2" t="s">
        <v>1410</v>
      </c>
      <c r="N2" t="s">
        <v>1411</v>
      </c>
      <c r="O2" t="s">
        <v>1412</v>
      </c>
      <c r="P2" t="s">
        <v>1413</v>
      </c>
    </row>
    <row r="3" spans="1:16" x14ac:dyDescent="0.3">
      <c r="A3" t="s">
        <v>1527</v>
      </c>
      <c r="B3" t="s">
        <v>1528</v>
      </c>
      <c r="C3" t="s">
        <v>1529</v>
      </c>
      <c r="D3" t="s">
        <v>1530</v>
      </c>
      <c r="E3" t="s">
        <v>36</v>
      </c>
      <c r="F3" t="s">
        <v>37</v>
      </c>
      <c r="G3" t="s">
        <v>38</v>
      </c>
      <c r="H3" t="s">
        <v>1531</v>
      </c>
      <c r="I3" t="s">
        <v>20</v>
      </c>
      <c r="J3" t="s">
        <v>17</v>
      </c>
      <c r="K3" t="s">
        <v>1532</v>
      </c>
      <c r="L3" t="s">
        <v>39</v>
      </c>
      <c r="M3" t="s">
        <v>1533</v>
      </c>
      <c r="N3" t="s">
        <v>1534</v>
      </c>
      <c r="O3" t="s">
        <v>40</v>
      </c>
      <c r="P3" t="s">
        <v>1535</v>
      </c>
    </row>
    <row r="4" spans="1:16" x14ac:dyDescent="0.3">
      <c r="A4" t="s">
        <v>1527</v>
      </c>
      <c r="B4" t="s">
        <v>2607</v>
      </c>
      <c r="C4" t="s">
        <v>1536</v>
      </c>
      <c r="D4" t="s">
        <v>1537</v>
      </c>
      <c r="E4" t="s">
        <v>41</v>
      </c>
      <c r="F4" t="s">
        <v>42</v>
      </c>
      <c r="G4" t="s">
        <v>43</v>
      </c>
      <c r="H4" t="s">
        <v>1531</v>
      </c>
      <c r="I4" t="s">
        <v>20</v>
      </c>
      <c r="J4" t="s">
        <v>17</v>
      </c>
      <c r="K4" t="s">
        <v>1532</v>
      </c>
      <c r="L4" t="s">
        <v>39</v>
      </c>
      <c r="M4" t="s">
        <v>1533</v>
      </c>
      <c r="N4" t="s">
        <v>1534</v>
      </c>
      <c r="O4" t="s">
        <v>40</v>
      </c>
      <c r="P4" t="s">
        <v>1535</v>
      </c>
    </row>
    <row r="5" spans="1:16" x14ac:dyDescent="0.3">
      <c r="A5" t="s">
        <v>1527</v>
      </c>
      <c r="B5" t="s">
        <v>2607</v>
      </c>
      <c r="C5" t="s">
        <v>1538</v>
      </c>
      <c r="D5" t="s">
        <v>1539</v>
      </c>
      <c r="E5" t="s">
        <v>44</v>
      </c>
      <c r="F5" t="s">
        <v>45</v>
      </c>
      <c r="G5" t="s">
        <v>46</v>
      </c>
      <c r="H5" t="s">
        <v>1531</v>
      </c>
      <c r="I5" t="s">
        <v>20</v>
      </c>
      <c r="J5" t="s">
        <v>17</v>
      </c>
      <c r="K5" t="s">
        <v>1532</v>
      </c>
      <c r="L5" t="s">
        <v>39</v>
      </c>
      <c r="M5" t="s">
        <v>1540</v>
      </c>
      <c r="N5" t="s">
        <v>1534</v>
      </c>
      <c r="O5" t="s">
        <v>40</v>
      </c>
      <c r="P5" t="s">
        <v>1535</v>
      </c>
    </row>
    <row r="6" spans="1:16" x14ac:dyDescent="0.3">
      <c r="A6" t="s">
        <v>1527</v>
      </c>
      <c r="B6" t="s">
        <v>1541</v>
      </c>
      <c r="C6" t="s">
        <v>1542</v>
      </c>
      <c r="D6" t="s">
        <v>1543</v>
      </c>
      <c r="E6" t="s">
        <v>47</v>
      </c>
      <c r="F6" t="s">
        <v>48</v>
      </c>
      <c r="G6" t="s">
        <v>49</v>
      </c>
      <c r="H6" t="s">
        <v>1531</v>
      </c>
      <c r="I6" t="s">
        <v>20</v>
      </c>
      <c r="J6" t="s">
        <v>17</v>
      </c>
      <c r="K6" t="s">
        <v>1532</v>
      </c>
      <c r="L6" t="s">
        <v>39</v>
      </c>
      <c r="M6" t="s">
        <v>1540</v>
      </c>
      <c r="N6" t="s">
        <v>1534</v>
      </c>
      <c r="O6" t="s">
        <v>40</v>
      </c>
      <c r="P6" t="s">
        <v>1535</v>
      </c>
    </row>
    <row r="7" spans="1:16" x14ac:dyDescent="0.3">
      <c r="A7" t="s">
        <v>1527</v>
      </c>
      <c r="B7" t="s">
        <v>2608</v>
      </c>
      <c r="C7" t="s">
        <v>1544</v>
      </c>
      <c r="D7" t="s">
        <v>1545</v>
      </c>
      <c r="E7" t="s">
        <v>50</v>
      </c>
      <c r="F7" t="s">
        <v>51</v>
      </c>
      <c r="G7" t="s">
        <v>52</v>
      </c>
      <c r="H7" t="s">
        <v>1531</v>
      </c>
      <c r="I7" t="s">
        <v>20</v>
      </c>
      <c r="J7" t="s">
        <v>17</v>
      </c>
      <c r="K7" t="s">
        <v>1532</v>
      </c>
      <c r="L7" t="s">
        <v>39</v>
      </c>
      <c r="M7" t="s">
        <v>1540</v>
      </c>
      <c r="N7" t="s">
        <v>1534</v>
      </c>
      <c r="O7" t="s">
        <v>40</v>
      </c>
      <c r="P7" t="s">
        <v>1535</v>
      </c>
    </row>
    <row r="8" spans="1:16" x14ac:dyDescent="0.3">
      <c r="A8" t="s">
        <v>1527</v>
      </c>
      <c r="B8" t="s">
        <v>2609</v>
      </c>
      <c r="C8" t="s">
        <v>1546</v>
      </c>
      <c r="D8" t="s">
        <v>1547</v>
      </c>
      <c r="E8" t="s">
        <v>53</v>
      </c>
      <c r="F8" t="s">
        <v>54</v>
      </c>
      <c r="G8" t="s">
        <v>55</v>
      </c>
      <c r="H8" t="s">
        <v>1531</v>
      </c>
      <c r="I8" t="s">
        <v>16</v>
      </c>
      <c r="J8" t="s">
        <v>17</v>
      </c>
      <c r="K8" t="s">
        <v>1532</v>
      </c>
      <c r="L8" t="s">
        <v>39</v>
      </c>
      <c r="M8" t="s">
        <v>1540</v>
      </c>
      <c r="N8" t="s">
        <v>1534</v>
      </c>
      <c r="O8" t="s">
        <v>40</v>
      </c>
      <c r="P8" t="s">
        <v>1535</v>
      </c>
    </row>
    <row r="9" spans="1:16" x14ac:dyDescent="0.3">
      <c r="A9" t="s">
        <v>1527</v>
      </c>
      <c r="B9" t="s">
        <v>2607</v>
      </c>
      <c r="C9" t="s">
        <v>1548</v>
      </c>
      <c r="D9" t="s">
        <v>1549</v>
      </c>
      <c r="E9" t="s">
        <v>56</v>
      </c>
      <c r="F9" t="s">
        <v>57</v>
      </c>
      <c r="G9" t="s">
        <v>58</v>
      </c>
      <c r="H9" t="s">
        <v>1531</v>
      </c>
      <c r="I9" t="s">
        <v>16</v>
      </c>
      <c r="J9" t="s">
        <v>17</v>
      </c>
      <c r="K9" t="s">
        <v>1532</v>
      </c>
      <c r="L9" t="s">
        <v>39</v>
      </c>
      <c r="M9" t="s">
        <v>1540</v>
      </c>
      <c r="N9" t="s">
        <v>1534</v>
      </c>
      <c r="O9" t="s">
        <v>40</v>
      </c>
      <c r="P9" t="s">
        <v>1535</v>
      </c>
    </row>
    <row r="10" spans="1:16" x14ac:dyDescent="0.3">
      <c r="A10" t="s">
        <v>1527</v>
      </c>
      <c r="B10" t="s">
        <v>1550</v>
      </c>
      <c r="C10" t="s">
        <v>1551</v>
      </c>
      <c r="D10" t="s">
        <v>1552</v>
      </c>
      <c r="E10" t="s">
        <v>59</v>
      </c>
      <c r="F10" t="s">
        <v>60</v>
      </c>
      <c r="G10" t="s">
        <v>61</v>
      </c>
      <c r="H10" t="s">
        <v>1531</v>
      </c>
      <c r="I10" t="s">
        <v>20</v>
      </c>
      <c r="J10" t="s">
        <v>17</v>
      </c>
      <c r="K10" t="s">
        <v>1532</v>
      </c>
      <c r="L10" t="s">
        <v>39</v>
      </c>
      <c r="M10" t="s">
        <v>1540</v>
      </c>
      <c r="N10" t="s">
        <v>1534</v>
      </c>
      <c r="O10" t="s">
        <v>40</v>
      </c>
      <c r="P10" t="s">
        <v>1535</v>
      </c>
    </row>
    <row r="11" spans="1:16" x14ac:dyDescent="0.3">
      <c r="A11" t="s">
        <v>1527</v>
      </c>
      <c r="B11" t="s">
        <v>2609</v>
      </c>
      <c r="C11" t="s">
        <v>1553</v>
      </c>
      <c r="D11" t="s">
        <v>1554</v>
      </c>
      <c r="E11" t="s">
        <v>62</v>
      </c>
      <c r="F11" t="s">
        <v>63</v>
      </c>
      <c r="G11" t="s">
        <v>64</v>
      </c>
      <c r="H11" t="s">
        <v>1531</v>
      </c>
      <c r="I11" t="s">
        <v>20</v>
      </c>
      <c r="J11" t="s">
        <v>17</v>
      </c>
      <c r="K11" t="s">
        <v>1532</v>
      </c>
      <c r="L11" t="s">
        <v>39</v>
      </c>
      <c r="M11" t="s">
        <v>1540</v>
      </c>
      <c r="N11" t="s">
        <v>1534</v>
      </c>
      <c r="O11" t="s">
        <v>40</v>
      </c>
      <c r="P11" t="s">
        <v>1535</v>
      </c>
    </row>
    <row r="12" spans="1:16" x14ac:dyDescent="0.3">
      <c r="A12" t="s">
        <v>1527</v>
      </c>
      <c r="B12" t="s">
        <v>2609</v>
      </c>
      <c r="C12" t="s">
        <v>1555</v>
      </c>
      <c r="D12" t="s">
        <v>1556</v>
      </c>
      <c r="E12" t="s">
        <v>65</v>
      </c>
      <c r="F12" t="s">
        <v>66</v>
      </c>
      <c r="G12" t="s">
        <v>67</v>
      </c>
      <c r="H12" t="s">
        <v>1531</v>
      </c>
      <c r="I12" t="s">
        <v>20</v>
      </c>
      <c r="J12" t="s">
        <v>17</v>
      </c>
      <c r="K12" t="s">
        <v>1532</v>
      </c>
      <c r="L12" t="s">
        <v>39</v>
      </c>
      <c r="M12" t="s">
        <v>1540</v>
      </c>
      <c r="N12" t="s">
        <v>1534</v>
      </c>
      <c r="O12" t="s">
        <v>40</v>
      </c>
      <c r="P12" t="s">
        <v>1535</v>
      </c>
    </row>
    <row r="13" spans="1:16" x14ac:dyDescent="0.3">
      <c r="A13" t="s">
        <v>1527</v>
      </c>
      <c r="B13" t="s">
        <v>1557</v>
      </c>
      <c r="D13" t="s">
        <v>1558</v>
      </c>
      <c r="E13" t="s">
        <v>68</v>
      </c>
      <c r="F13" t="s">
        <v>69</v>
      </c>
      <c r="G13" t="s">
        <v>70</v>
      </c>
      <c r="H13" t="s">
        <v>1531</v>
      </c>
      <c r="I13" t="s">
        <v>16</v>
      </c>
      <c r="J13" t="s">
        <v>17</v>
      </c>
      <c r="K13" t="s">
        <v>1559</v>
      </c>
      <c r="L13" t="s">
        <v>550</v>
      </c>
      <c r="M13" t="s">
        <v>1560</v>
      </c>
      <c r="N13" t="s">
        <v>1534</v>
      </c>
      <c r="O13" t="s">
        <v>24</v>
      </c>
      <c r="P13" t="s">
        <v>1535</v>
      </c>
    </row>
    <row r="14" spans="1:16" x14ac:dyDescent="0.3">
      <c r="A14" t="s">
        <v>1527</v>
      </c>
      <c r="B14" t="s">
        <v>1561</v>
      </c>
      <c r="C14" t="s">
        <v>1562</v>
      </c>
      <c r="D14" t="s">
        <v>1563</v>
      </c>
      <c r="E14" t="s">
        <v>1436</v>
      </c>
      <c r="F14" t="s">
        <v>1437</v>
      </c>
      <c r="G14" t="s">
        <v>1438</v>
      </c>
      <c r="H14" t="s">
        <v>1564</v>
      </c>
      <c r="I14" t="s">
        <v>20</v>
      </c>
      <c r="J14" t="s">
        <v>18</v>
      </c>
      <c r="K14" t="s">
        <v>1565</v>
      </c>
      <c r="L14" t="s">
        <v>1441</v>
      </c>
      <c r="M14" t="s">
        <v>1566</v>
      </c>
      <c r="N14" t="s">
        <v>1567</v>
      </c>
      <c r="O14" t="s">
        <v>1435</v>
      </c>
      <c r="P14" t="s">
        <v>1535</v>
      </c>
    </row>
    <row r="15" spans="1:16" x14ac:dyDescent="0.3">
      <c r="A15" t="s">
        <v>1527</v>
      </c>
      <c r="B15" s="289">
        <v>44728</v>
      </c>
      <c r="D15" t="s">
        <v>1568</v>
      </c>
      <c r="E15" t="s">
        <v>71</v>
      </c>
      <c r="F15" t="s">
        <v>2610</v>
      </c>
      <c r="G15" t="s">
        <v>2611</v>
      </c>
      <c r="H15" t="s">
        <v>1531</v>
      </c>
      <c r="I15" t="s">
        <v>16</v>
      </c>
      <c r="J15" t="s">
        <v>18</v>
      </c>
      <c r="K15" t="s">
        <v>1569</v>
      </c>
      <c r="L15" t="s">
        <v>72</v>
      </c>
      <c r="M15" t="s">
        <v>1570</v>
      </c>
      <c r="N15" t="s">
        <v>1534</v>
      </c>
      <c r="O15" t="s">
        <v>1571</v>
      </c>
      <c r="P15" t="s">
        <v>1535</v>
      </c>
    </row>
    <row r="16" spans="1:16" x14ac:dyDescent="0.3">
      <c r="A16" t="s">
        <v>1527</v>
      </c>
      <c r="B16" t="s">
        <v>1572</v>
      </c>
      <c r="D16" t="s">
        <v>1573</v>
      </c>
      <c r="E16" t="s">
        <v>73</v>
      </c>
      <c r="F16" t="s">
        <v>1574</v>
      </c>
      <c r="G16" t="s">
        <v>1575</v>
      </c>
      <c r="H16" t="s">
        <v>1531</v>
      </c>
      <c r="I16" t="s">
        <v>16</v>
      </c>
      <c r="J16" t="s">
        <v>17</v>
      </c>
      <c r="K16" t="s">
        <v>1569</v>
      </c>
      <c r="L16" t="s">
        <v>72</v>
      </c>
      <c r="M16" t="s">
        <v>1570</v>
      </c>
      <c r="N16" t="s">
        <v>1534</v>
      </c>
      <c r="O16" t="s">
        <v>1571</v>
      </c>
      <c r="P16" t="s">
        <v>1535</v>
      </c>
    </row>
    <row r="17" spans="1:16" x14ac:dyDescent="0.3">
      <c r="A17" t="s">
        <v>1527</v>
      </c>
      <c r="B17" t="s">
        <v>1576</v>
      </c>
      <c r="D17" t="s">
        <v>1577</v>
      </c>
      <c r="E17" t="s">
        <v>75</v>
      </c>
      <c r="F17" t="s">
        <v>1578</v>
      </c>
      <c r="G17" t="s">
        <v>1579</v>
      </c>
      <c r="H17" t="s">
        <v>1531</v>
      </c>
      <c r="I17" t="s">
        <v>16</v>
      </c>
      <c r="J17" t="s">
        <v>17</v>
      </c>
      <c r="K17" t="s">
        <v>1569</v>
      </c>
      <c r="L17" t="s">
        <v>72</v>
      </c>
      <c r="M17" t="s">
        <v>1570</v>
      </c>
      <c r="N17" t="s">
        <v>1534</v>
      </c>
      <c r="O17" t="s">
        <v>1571</v>
      </c>
      <c r="P17" t="s">
        <v>1535</v>
      </c>
    </row>
    <row r="18" spans="1:16" x14ac:dyDescent="0.3">
      <c r="A18" t="s">
        <v>1527</v>
      </c>
      <c r="C18" t="s">
        <v>2612</v>
      </c>
      <c r="D18" t="s">
        <v>2613</v>
      </c>
      <c r="E18" t="s">
        <v>2614</v>
      </c>
      <c r="F18" t="s">
        <v>2615</v>
      </c>
      <c r="G18" t="s">
        <v>2616</v>
      </c>
      <c r="H18" t="s">
        <v>1564</v>
      </c>
      <c r="I18" t="s">
        <v>20</v>
      </c>
      <c r="J18" t="s">
        <v>18</v>
      </c>
      <c r="K18" t="s">
        <v>1632</v>
      </c>
      <c r="L18" t="s">
        <v>211</v>
      </c>
      <c r="M18" t="s">
        <v>2617</v>
      </c>
      <c r="N18" t="s">
        <v>1567</v>
      </c>
      <c r="P18" t="s">
        <v>1535</v>
      </c>
    </row>
    <row r="19" spans="1:16" x14ac:dyDescent="0.3">
      <c r="A19" t="s">
        <v>1527</v>
      </c>
      <c r="C19" t="s">
        <v>2618</v>
      </c>
      <c r="D19" t="s">
        <v>2619</v>
      </c>
      <c r="E19" t="s">
        <v>2620</v>
      </c>
      <c r="F19" t="s">
        <v>2621</v>
      </c>
      <c r="G19" t="s">
        <v>2622</v>
      </c>
      <c r="H19" t="s">
        <v>1564</v>
      </c>
      <c r="I19" t="s">
        <v>20</v>
      </c>
      <c r="J19" t="s">
        <v>18</v>
      </c>
      <c r="K19" t="s">
        <v>1532</v>
      </c>
      <c r="L19" t="s">
        <v>841</v>
      </c>
      <c r="M19" t="s">
        <v>2617</v>
      </c>
      <c r="N19" t="s">
        <v>1567</v>
      </c>
      <c r="P19" t="s">
        <v>1535</v>
      </c>
    </row>
    <row r="20" spans="1:16" x14ac:dyDescent="0.3">
      <c r="A20" t="s">
        <v>1527</v>
      </c>
      <c r="C20" t="s">
        <v>2623</v>
      </c>
      <c r="D20" t="s">
        <v>2624</v>
      </c>
      <c r="E20" t="s">
        <v>2625</v>
      </c>
      <c r="F20" t="s">
        <v>2626</v>
      </c>
      <c r="G20" t="s">
        <v>2627</v>
      </c>
      <c r="H20" t="s">
        <v>1564</v>
      </c>
      <c r="I20" t="s">
        <v>20</v>
      </c>
      <c r="J20" t="s">
        <v>18</v>
      </c>
      <c r="K20" t="s">
        <v>1559</v>
      </c>
      <c r="L20" t="s">
        <v>550</v>
      </c>
      <c r="M20" t="s">
        <v>2617</v>
      </c>
      <c r="N20" t="s">
        <v>1567</v>
      </c>
      <c r="P20" t="s">
        <v>1535</v>
      </c>
    </row>
    <row r="21" spans="1:16" x14ac:dyDescent="0.3">
      <c r="A21" t="s">
        <v>1527</v>
      </c>
      <c r="C21" t="s">
        <v>2628</v>
      </c>
      <c r="D21" t="s">
        <v>2629</v>
      </c>
      <c r="E21" t="s">
        <v>2630</v>
      </c>
      <c r="F21" t="s">
        <v>2631</v>
      </c>
      <c r="G21" t="s">
        <v>2632</v>
      </c>
      <c r="H21" t="s">
        <v>1564</v>
      </c>
      <c r="I21" t="s">
        <v>20</v>
      </c>
      <c r="J21" t="s">
        <v>18</v>
      </c>
      <c r="K21" t="s">
        <v>1532</v>
      </c>
      <c r="L21" t="s">
        <v>476</v>
      </c>
      <c r="M21" t="s">
        <v>2617</v>
      </c>
      <c r="N21" t="s">
        <v>1567</v>
      </c>
      <c r="P21" t="s">
        <v>1535</v>
      </c>
    </row>
    <row r="22" spans="1:16" x14ac:dyDescent="0.3">
      <c r="A22" t="s">
        <v>1527</v>
      </c>
      <c r="C22" t="s">
        <v>2633</v>
      </c>
      <c r="D22" t="s">
        <v>2634</v>
      </c>
      <c r="E22" t="s">
        <v>2635</v>
      </c>
      <c r="F22" t="s">
        <v>2636</v>
      </c>
      <c r="G22" t="s">
        <v>2637</v>
      </c>
      <c r="H22" t="s">
        <v>1564</v>
      </c>
      <c r="I22" t="s">
        <v>20</v>
      </c>
      <c r="J22" t="s">
        <v>18</v>
      </c>
      <c r="K22" t="s">
        <v>2110</v>
      </c>
      <c r="L22" t="s">
        <v>72</v>
      </c>
      <c r="M22" t="s">
        <v>2617</v>
      </c>
      <c r="N22" t="s">
        <v>1567</v>
      </c>
      <c r="P22" t="s">
        <v>1535</v>
      </c>
    </row>
    <row r="23" spans="1:16" x14ac:dyDescent="0.3">
      <c r="A23" t="s">
        <v>1527</v>
      </c>
      <c r="B23" t="s">
        <v>2638</v>
      </c>
      <c r="D23" t="s">
        <v>1580</v>
      </c>
      <c r="E23" t="s">
        <v>78</v>
      </c>
      <c r="F23" t="s">
        <v>79</v>
      </c>
      <c r="G23" t="s">
        <v>80</v>
      </c>
      <c r="H23" t="s">
        <v>1531</v>
      </c>
      <c r="I23" t="s">
        <v>16</v>
      </c>
      <c r="J23" t="s">
        <v>17</v>
      </c>
      <c r="K23" t="s">
        <v>1559</v>
      </c>
      <c r="L23" t="s">
        <v>550</v>
      </c>
      <c r="M23" t="s">
        <v>2639</v>
      </c>
      <c r="N23" t="s">
        <v>1534</v>
      </c>
      <c r="O23" t="s">
        <v>21</v>
      </c>
      <c r="P23" t="s">
        <v>1535</v>
      </c>
    </row>
    <row r="24" spans="1:16" x14ac:dyDescent="0.3">
      <c r="A24" t="s">
        <v>1527</v>
      </c>
      <c r="B24" t="s">
        <v>2638</v>
      </c>
      <c r="D24" t="s">
        <v>1581</v>
      </c>
      <c r="E24" t="s">
        <v>81</v>
      </c>
      <c r="F24" t="s">
        <v>82</v>
      </c>
      <c r="G24" t="s">
        <v>83</v>
      </c>
      <c r="H24" t="s">
        <v>1531</v>
      </c>
      <c r="I24" t="s">
        <v>16</v>
      </c>
      <c r="J24" t="s">
        <v>17</v>
      </c>
      <c r="K24" t="s">
        <v>1559</v>
      </c>
      <c r="L24" t="s">
        <v>550</v>
      </c>
      <c r="M24" t="s">
        <v>2639</v>
      </c>
      <c r="N24" t="s">
        <v>1534</v>
      </c>
      <c r="O24" t="s">
        <v>21</v>
      </c>
      <c r="P24" t="s">
        <v>1535</v>
      </c>
    </row>
    <row r="25" spans="1:16" x14ac:dyDescent="0.3">
      <c r="A25" t="s">
        <v>1527</v>
      </c>
      <c r="B25" t="s">
        <v>1582</v>
      </c>
      <c r="D25" t="s">
        <v>1583</v>
      </c>
      <c r="E25" t="s">
        <v>84</v>
      </c>
      <c r="F25" t="s">
        <v>85</v>
      </c>
      <c r="G25" t="s">
        <v>86</v>
      </c>
      <c r="H25" t="s">
        <v>1531</v>
      </c>
      <c r="I25" t="s">
        <v>16</v>
      </c>
      <c r="J25" t="s">
        <v>17</v>
      </c>
      <c r="K25" t="s">
        <v>1559</v>
      </c>
      <c r="L25" t="s">
        <v>87</v>
      </c>
      <c r="M25" t="s">
        <v>2640</v>
      </c>
      <c r="N25" t="s">
        <v>1534</v>
      </c>
      <c r="O25" t="s">
        <v>88</v>
      </c>
      <c r="P25" t="s">
        <v>1535</v>
      </c>
    </row>
    <row r="26" spans="1:16" x14ac:dyDescent="0.3">
      <c r="A26" t="s">
        <v>1527</v>
      </c>
      <c r="B26" t="s">
        <v>1557</v>
      </c>
      <c r="D26" t="s">
        <v>1584</v>
      </c>
      <c r="E26" t="s">
        <v>89</v>
      </c>
      <c r="F26" t="s">
        <v>90</v>
      </c>
      <c r="G26" t="s">
        <v>91</v>
      </c>
      <c r="H26" t="s">
        <v>1531</v>
      </c>
      <c r="I26" t="s">
        <v>16</v>
      </c>
      <c r="J26" t="s">
        <v>17</v>
      </c>
      <c r="K26" t="s">
        <v>1559</v>
      </c>
      <c r="L26" t="s">
        <v>550</v>
      </c>
      <c r="M26" t="s">
        <v>1585</v>
      </c>
      <c r="N26" t="s">
        <v>1534</v>
      </c>
      <c r="O26" t="s">
        <v>23</v>
      </c>
      <c r="P26" t="s">
        <v>1535</v>
      </c>
    </row>
    <row r="27" spans="1:16" x14ac:dyDescent="0.3">
      <c r="A27" t="s">
        <v>1527</v>
      </c>
      <c r="B27" t="s">
        <v>2641</v>
      </c>
      <c r="D27" t="s">
        <v>1586</v>
      </c>
      <c r="E27" t="s">
        <v>92</v>
      </c>
      <c r="F27" t="s">
        <v>1587</v>
      </c>
      <c r="G27" t="s">
        <v>1588</v>
      </c>
      <c r="H27" t="s">
        <v>1531</v>
      </c>
      <c r="I27" t="s">
        <v>16</v>
      </c>
      <c r="J27" t="s">
        <v>17</v>
      </c>
      <c r="K27" t="s">
        <v>1569</v>
      </c>
      <c r="L27" t="s">
        <v>72</v>
      </c>
      <c r="M27" t="s">
        <v>1570</v>
      </c>
      <c r="N27" t="s">
        <v>1534</v>
      </c>
      <c r="O27" t="s">
        <v>1589</v>
      </c>
      <c r="P27" t="s">
        <v>1535</v>
      </c>
    </row>
    <row r="28" spans="1:16" x14ac:dyDescent="0.3">
      <c r="A28" t="s">
        <v>1527</v>
      </c>
      <c r="B28" t="s">
        <v>2642</v>
      </c>
      <c r="D28" t="s">
        <v>1590</v>
      </c>
      <c r="E28" t="s">
        <v>93</v>
      </c>
      <c r="F28" t="s">
        <v>94</v>
      </c>
      <c r="G28" t="s">
        <v>95</v>
      </c>
      <c r="H28" t="s">
        <v>1531</v>
      </c>
      <c r="I28" t="s">
        <v>16</v>
      </c>
      <c r="J28" t="s">
        <v>17</v>
      </c>
      <c r="K28" t="s">
        <v>1569</v>
      </c>
      <c r="L28" t="s">
        <v>96</v>
      </c>
      <c r="M28" t="s">
        <v>1591</v>
      </c>
      <c r="N28" t="s">
        <v>1534</v>
      </c>
      <c r="O28" t="s">
        <v>24</v>
      </c>
      <c r="P28" t="s">
        <v>1535</v>
      </c>
    </row>
    <row r="29" spans="1:16" x14ac:dyDescent="0.3">
      <c r="A29" t="s">
        <v>1527</v>
      </c>
      <c r="B29" t="s">
        <v>2642</v>
      </c>
      <c r="D29" t="s">
        <v>1592</v>
      </c>
      <c r="E29" t="s">
        <v>97</v>
      </c>
      <c r="F29" t="s">
        <v>98</v>
      </c>
      <c r="G29" t="s">
        <v>99</v>
      </c>
      <c r="H29" t="s">
        <v>1531</v>
      </c>
      <c r="I29" t="s">
        <v>16</v>
      </c>
      <c r="J29" t="s">
        <v>17</v>
      </c>
      <c r="K29" t="s">
        <v>1569</v>
      </c>
      <c r="L29" t="s">
        <v>96</v>
      </c>
      <c r="M29" t="s">
        <v>1591</v>
      </c>
      <c r="N29" t="s">
        <v>1534</v>
      </c>
      <c r="O29" t="s">
        <v>24</v>
      </c>
      <c r="P29" t="s">
        <v>1535</v>
      </c>
    </row>
    <row r="30" spans="1:16" x14ac:dyDescent="0.3">
      <c r="A30" t="s">
        <v>1527</v>
      </c>
      <c r="B30" t="s">
        <v>2642</v>
      </c>
      <c r="D30" t="s">
        <v>1594</v>
      </c>
      <c r="E30" t="s">
        <v>100</v>
      </c>
      <c r="F30" t="s">
        <v>101</v>
      </c>
      <c r="G30" t="s">
        <v>102</v>
      </c>
      <c r="H30" t="s">
        <v>1531</v>
      </c>
      <c r="I30" t="s">
        <v>16</v>
      </c>
      <c r="J30" t="s">
        <v>17</v>
      </c>
      <c r="K30" t="s">
        <v>1569</v>
      </c>
      <c r="L30" t="s">
        <v>96</v>
      </c>
      <c r="M30" t="s">
        <v>1591</v>
      </c>
      <c r="N30" t="s">
        <v>1534</v>
      </c>
      <c r="O30" t="s">
        <v>24</v>
      </c>
      <c r="P30" t="s">
        <v>1535</v>
      </c>
    </row>
    <row r="31" spans="1:16" x14ac:dyDescent="0.3">
      <c r="A31" t="s">
        <v>1527</v>
      </c>
      <c r="B31" t="s">
        <v>2643</v>
      </c>
      <c r="D31" t="s">
        <v>1595</v>
      </c>
      <c r="E31" t="s">
        <v>103</v>
      </c>
      <c r="F31" t="s">
        <v>104</v>
      </c>
      <c r="G31" t="s">
        <v>105</v>
      </c>
      <c r="H31" t="s">
        <v>1531</v>
      </c>
      <c r="I31" t="s">
        <v>16</v>
      </c>
      <c r="J31" t="s">
        <v>17</v>
      </c>
      <c r="K31" t="s">
        <v>1559</v>
      </c>
      <c r="L31" t="s">
        <v>550</v>
      </c>
      <c r="M31" t="s">
        <v>2639</v>
      </c>
      <c r="N31" t="s">
        <v>1534</v>
      </c>
      <c r="O31" t="s">
        <v>21</v>
      </c>
      <c r="P31" t="s">
        <v>1535</v>
      </c>
    </row>
    <row r="32" spans="1:16" x14ac:dyDescent="0.3">
      <c r="A32" t="s">
        <v>1527</v>
      </c>
      <c r="B32" t="s">
        <v>1596</v>
      </c>
      <c r="D32" t="s">
        <v>1597</v>
      </c>
      <c r="E32" t="s">
        <v>106</v>
      </c>
      <c r="F32" t="s">
        <v>107</v>
      </c>
      <c r="G32" t="s">
        <v>108</v>
      </c>
      <c r="H32" t="s">
        <v>1531</v>
      </c>
      <c r="I32" t="s">
        <v>20</v>
      </c>
      <c r="J32" t="s">
        <v>17</v>
      </c>
      <c r="K32" t="s">
        <v>1532</v>
      </c>
      <c r="L32" t="s">
        <v>109</v>
      </c>
      <c r="M32" t="s">
        <v>1598</v>
      </c>
      <c r="N32" t="s">
        <v>1534</v>
      </c>
      <c r="O32" t="s">
        <v>24</v>
      </c>
      <c r="P32" t="s">
        <v>1535</v>
      </c>
    </row>
    <row r="33" spans="1:16" x14ac:dyDescent="0.3">
      <c r="A33" t="s">
        <v>1527</v>
      </c>
      <c r="B33" t="s">
        <v>1596</v>
      </c>
      <c r="D33" t="s">
        <v>1599</v>
      </c>
      <c r="E33" t="s">
        <v>110</v>
      </c>
      <c r="F33" t="s">
        <v>111</v>
      </c>
      <c r="G33" t="s">
        <v>112</v>
      </c>
      <c r="H33" t="s">
        <v>1531</v>
      </c>
      <c r="I33" t="s">
        <v>20</v>
      </c>
      <c r="J33" t="s">
        <v>17</v>
      </c>
      <c r="K33" t="s">
        <v>1532</v>
      </c>
      <c r="L33" t="s">
        <v>109</v>
      </c>
      <c r="M33" t="s">
        <v>1598</v>
      </c>
      <c r="N33" t="s">
        <v>1534</v>
      </c>
      <c r="O33" t="s">
        <v>24</v>
      </c>
      <c r="P33" t="s">
        <v>1535</v>
      </c>
    </row>
    <row r="34" spans="1:16" x14ac:dyDescent="0.3">
      <c r="A34" t="s">
        <v>1527</v>
      </c>
      <c r="B34" t="s">
        <v>1596</v>
      </c>
      <c r="D34" t="s">
        <v>1600</v>
      </c>
      <c r="E34" t="s">
        <v>113</v>
      </c>
      <c r="F34" t="s">
        <v>114</v>
      </c>
      <c r="G34" t="s">
        <v>115</v>
      </c>
      <c r="H34" t="s">
        <v>1531</v>
      </c>
      <c r="I34" t="s">
        <v>20</v>
      </c>
      <c r="J34" t="s">
        <v>17</v>
      </c>
      <c r="K34" t="s">
        <v>1532</v>
      </c>
      <c r="L34" t="s">
        <v>109</v>
      </c>
      <c r="M34" t="s">
        <v>1598</v>
      </c>
      <c r="N34" t="s">
        <v>1534</v>
      </c>
      <c r="O34" t="s">
        <v>24</v>
      </c>
      <c r="P34" t="s">
        <v>1535</v>
      </c>
    </row>
    <row r="35" spans="1:16" x14ac:dyDescent="0.3">
      <c r="A35" t="s">
        <v>1527</v>
      </c>
      <c r="B35" t="s">
        <v>1601</v>
      </c>
      <c r="D35" t="s">
        <v>1602</v>
      </c>
      <c r="E35" t="s">
        <v>1603</v>
      </c>
      <c r="F35" t="s">
        <v>1604</v>
      </c>
      <c r="G35" t="s">
        <v>1605</v>
      </c>
      <c r="H35" t="s">
        <v>1531</v>
      </c>
      <c r="I35" t="s">
        <v>16</v>
      </c>
      <c r="J35" t="s">
        <v>17</v>
      </c>
      <c r="K35" t="s">
        <v>1569</v>
      </c>
      <c r="L35" t="s">
        <v>72</v>
      </c>
      <c r="M35" t="s">
        <v>1606</v>
      </c>
      <c r="N35" t="s">
        <v>1534</v>
      </c>
      <c r="O35" t="s">
        <v>1607</v>
      </c>
      <c r="P35" t="s">
        <v>1535</v>
      </c>
    </row>
    <row r="36" spans="1:16" x14ac:dyDescent="0.3">
      <c r="A36" t="s">
        <v>1527</v>
      </c>
      <c r="B36" t="s">
        <v>1608</v>
      </c>
      <c r="C36" t="s">
        <v>1609</v>
      </c>
      <c r="D36" t="s">
        <v>1610</v>
      </c>
      <c r="E36" t="s">
        <v>116</v>
      </c>
      <c r="F36" t="s">
        <v>117</v>
      </c>
      <c r="G36" t="s">
        <v>118</v>
      </c>
      <c r="H36" t="s">
        <v>1531</v>
      </c>
      <c r="I36" t="s">
        <v>20</v>
      </c>
      <c r="J36" t="s">
        <v>17</v>
      </c>
      <c r="K36" t="s">
        <v>1611</v>
      </c>
      <c r="L36" t="s">
        <v>119</v>
      </c>
      <c r="M36" t="s">
        <v>1612</v>
      </c>
      <c r="N36" t="s">
        <v>1534</v>
      </c>
      <c r="O36" t="s">
        <v>120</v>
      </c>
      <c r="P36" t="s">
        <v>1535</v>
      </c>
    </row>
    <row r="37" spans="1:16" x14ac:dyDescent="0.3">
      <c r="A37" t="s">
        <v>1527</v>
      </c>
      <c r="B37" t="s">
        <v>1613</v>
      </c>
      <c r="C37" t="s">
        <v>1614</v>
      </c>
      <c r="D37" t="s">
        <v>1615</v>
      </c>
      <c r="E37" t="s">
        <v>121</v>
      </c>
      <c r="F37" t="s">
        <v>122</v>
      </c>
      <c r="G37" t="s">
        <v>123</v>
      </c>
      <c r="H37" t="s">
        <v>1531</v>
      </c>
      <c r="I37" t="s">
        <v>20</v>
      </c>
      <c r="J37" t="s">
        <v>17</v>
      </c>
      <c r="K37" t="s">
        <v>1611</v>
      </c>
      <c r="L37" t="s">
        <v>119</v>
      </c>
      <c r="M37" t="s">
        <v>1612</v>
      </c>
      <c r="N37" t="s">
        <v>1534</v>
      </c>
      <c r="O37" t="s">
        <v>26</v>
      </c>
      <c r="P37" t="s">
        <v>1535</v>
      </c>
    </row>
    <row r="38" spans="1:16" x14ac:dyDescent="0.3">
      <c r="A38" t="s">
        <v>1527</v>
      </c>
      <c r="B38" t="s">
        <v>1613</v>
      </c>
      <c r="C38" t="s">
        <v>1616</v>
      </c>
      <c r="D38" t="s">
        <v>1617</v>
      </c>
      <c r="E38" t="s">
        <v>124</v>
      </c>
      <c r="F38" t="s">
        <v>125</v>
      </c>
      <c r="G38" t="s">
        <v>126</v>
      </c>
      <c r="H38" t="s">
        <v>1564</v>
      </c>
      <c r="I38" t="s">
        <v>20</v>
      </c>
      <c r="J38" t="s">
        <v>17</v>
      </c>
      <c r="K38" t="s">
        <v>1611</v>
      </c>
      <c r="L38" t="s">
        <v>119</v>
      </c>
      <c r="M38" t="s">
        <v>1612</v>
      </c>
      <c r="N38" t="s">
        <v>1534</v>
      </c>
      <c r="O38" t="s">
        <v>120</v>
      </c>
      <c r="P38" t="s">
        <v>1535</v>
      </c>
    </row>
    <row r="39" spans="1:16" x14ac:dyDescent="0.3">
      <c r="A39" t="s">
        <v>1527</v>
      </c>
      <c r="B39" t="s">
        <v>1541</v>
      </c>
      <c r="C39" t="s">
        <v>1618</v>
      </c>
      <c r="D39" t="s">
        <v>1619</v>
      </c>
      <c r="E39" t="s">
        <v>127</v>
      </c>
      <c r="F39" t="s">
        <v>128</v>
      </c>
      <c r="G39" t="s">
        <v>129</v>
      </c>
      <c r="H39" t="s">
        <v>1564</v>
      </c>
      <c r="I39" t="s">
        <v>20</v>
      </c>
      <c r="J39" t="s">
        <v>17</v>
      </c>
      <c r="K39" t="s">
        <v>1611</v>
      </c>
      <c r="L39" t="s">
        <v>119</v>
      </c>
      <c r="M39" t="s">
        <v>1612</v>
      </c>
      <c r="N39" t="s">
        <v>1534</v>
      </c>
      <c r="O39" t="s">
        <v>120</v>
      </c>
      <c r="P39" t="s">
        <v>1535</v>
      </c>
    </row>
    <row r="40" spans="1:16" x14ac:dyDescent="0.3">
      <c r="A40" t="s">
        <v>1527</v>
      </c>
      <c r="B40" t="s">
        <v>1613</v>
      </c>
      <c r="C40" t="s">
        <v>1620</v>
      </c>
      <c r="D40" t="s">
        <v>1621</v>
      </c>
      <c r="E40" t="s">
        <v>130</v>
      </c>
      <c r="F40" t="s">
        <v>131</v>
      </c>
      <c r="G40" t="s">
        <v>132</v>
      </c>
      <c r="H40" t="s">
        <v>1564</v>
      </c>
      <c r="I40" t="s">
        <v>20</v>
      </c>
      <c r="J40" t="s">
        <v>17</v>
      </c>
      <c r="K40" t="s">
        <v>1611</v>
      </c>
      <c r="L40" t="s">
        <v>119</v>
      </c>
      <c r="M40" t="s">
        <v>1612</v>
      </c>
      <c r="N40" t="s">
        <v>1534</v>
      </c>
      <c r="O40" t="s">
        <v>120</v>
      </c>
      <c r="P40" t="s">
        <v>1535</v>
      </c>
    </row>
    <row r="41" spans="1:16" x14ac:dyDescent="0.3">
      <c r="A41" t="s">
        <v>1527</v>
      </c>
      <c r="B41" t="s">
        <v>1613</v>
      </c>
      <c r="C41" t="s">
        <v>1622</v>
      </c>
      <c r="D41" t="s">
        <v>1623</v>
      </c>
      <c r="E41" t="s">
        <v>133</v>
      </c>
      <c r="F41" t="s">
        <v>134</v>
      </c>
      <c r="G41" t="s">
        <v>135</v>
      </c>
      <c r="H41" t="s">
        <v>1564</v>
      </c>
      <c r="I41" t="s">
        <v>20</v>
      </c>
      <c r="J41" t="s">
        <v>17</v>
      </c>
      <c r="K41" t="s">
        <v>1611</v>
      </c>
      <c r="L41" t="s">
        <v>119</v>
      </c>
      <c r="M41" t="s">
        <v>1612</v>
      </c>
      <c r="N41" t="s">
        <v>1534</v>
      </c>
      <c r="O41" t="s">
        <v>120</v>
      </c>
      <c r="P41" t="s">
        <v>1535</v>
      </c>
    </row>
    <row r="42" spans="1:16" x14ac:dyDescent="0.3">
      <c r="A42" t="s">
        <v>1527</v>
      </c>
      <c r="B42" t="s">
        <v>2644</v>
      </c>
      <c r="D42" t="s">
        <v>1624</v>
      </c>
      <c r="E42" t="s">
        <v>136</v>
      </c>
      <c r="F42" t="s">
        <v>137</v>
      </c>
      <c r="G42" t="s">
        <v>138</v>
      </c>
      <c r="H42" t="s">
        <v>1531</v>
      </c>
      <c r="I42" t="s">
        <v>16</v>
      </c>
      <c r="J42" t="s">
        <v>17</v>
      </c>
      <c r="K42" t="s">
        <v>1611</v>
      </c>
      <c r="L42" t="s">
        <v>119</v>
      </c>
      <c r="M42" t="s">
        <v>1612</v>
      </c>
      <c r="N42" t="s">
        <v>1534</v>
      </c>
      <c r="O42" t="s">
        <v>120</v>
      </c>
      <c r="P42" t="s">
        <v>1535</v>
      </c>
    </row>
    <row r="43" spans="1:16" x14ac:dyDescent="0.3">
      <c r="A43" t="s">
        <v>1527</v>
      </c>
      <c r="D43" t="s">
        <v>2645</v>
      </c>
      <c r="E43" t="s">
        <v>2646</v>
      </c>
      <c r="F43" t="s">
        <v>2647</v>
      </c>
      <c r="G43" t="s">
        <v>2648</v>
      </c>
      <c r="H43" t="s">
        <v>1531</v>
      </c>
      <c r="I43" t="s">
        <v>16</v>
      </c>
      <c r="J43" t="s">
        <v>18</v>
      </c>
      <c r="K43" t="s">
        <v>1532</v>
      </c>
      <c r="L43" t="s">
        <v>399</v>
      </c>
      <c r="M43" t="s">
        <v>1869</v>
      </c>
      <c r="N43" t="s">
        <v>1534</v>
      </c>
      <c r="O43" t="s">
        <v>2649</v>
      </c>
      <c r="P43" t="s">
        <v>1535</v>
      </c>
    </row>
    <row r="44" spans="1:16" x14ac:dyDescent="0.3">
      <c r="A44" t="s">
        <v>1527</v>
      </c>
      <c r="B44" t="s">
        <v>1625</v>
      </c>
      <c r="C44" t="s">
        <v>1626</v>
      </c>
      <c r="D44" t="s">
        <v>1627</v>
      </c>
      <c r="E44" t="s">
        <v>139</v>
      </c>
      <c r="F44" t="s">
        <v>140</v>
      </c>
      <c r="G44" t="s">
        <v>141</v>
      </c>
      <c r="H44" t="s">
        <v>1531</v>
      </c>
      <c r="I44" t="s">
        <v>16</v>
      </c>
      <c r="J44" t="s">
        <v>18</v>
      </c>
      <c r="K44" t="s">
        <v>1559</v>
      </c>
      <c r="L44" t="s">
        <v>550</v>
      </c>
      <c r="M44" t="s">
        <v>1628</v>
      </c>
      <c r="N44" t="s">
        <v>1534</v>
      </c>
      <c r="O44" t="s">
        <v>23</v>
      </c>
      <c r="P44" t="s">
        <v>1535</v>
      </c>
    </row>
    <row r="45" spans="1:16" x14ac:dyDescent="0.3">
      <c r="A45" t="s">
        <v>1527</v>
      </c>
      <c r="B45" t="s">
        <v>1629</v>
      </c>
      <c r="C45" t="s">
        <v>1630</v>
      </c>
      <c r="D45" t="s">
        <v>1631</v>
      </c>
      <c r="E45" t="s">
        <v>1443</v>
      </c>
      <c r="F45" t="s">
        <v>1444</v>
      </c>
      <c r="G45" t="s">
        <v>1445</v>
      </c>
      <c r="H45" t="s">
        <v>1564</v>
      </c>
      <c r="I45" t="s">
        <v>20</v>
      </c>
      <c r="J45" t="s">
        <v>17</v>
      </c>
      <c r="K45" t="s">
        <v>1632</v>
      </c>
      <c r="L45" t="s">
        <v>145</v>
      </c>
      <c r="M45" t="s">
        <v>1633</v>
      </c>
      <c r="N45" t="s">
        <v>1534</v>
      </c>
      <c r="O45" t="s">
        <v>1442</v>
      </c>
      <c r="P45" t="s">
        <v>1535</v>
      </c>
    </row>
    <row r="46" spans="1:16" x14ac:dyDescent="0.3">
      <c r="A46" t="s">
        <v>1527</v>
      </c>
      <c r="B46" t="s">
        <v>1634</v>
      </c>
      <c r="C46" t="s">
        <v>1635</v>
      </c>
      <c r="D46" t="s">
        <v>1636</v>
      </c>
      <c r="E46" t="s">
        <v>142</v>
      </c>
      <c r="F46" t="s">
        <v>143</v>
      </c>
      <c r="G46" t="s">
        <v>144</v>
      </c>
      <c r="H46" t="s">
        <v>1637</v>
      </c>
      <c r="I46" t="s">
        <v>20</v>
      </c>
      <c r="J46" t="s">
        <v>18</v>
      </c>
      <c r="K46" t="s">
        <v>1632</v>
      </c>
      <c r="L46" t="s">
        <v>145</v>
      </c>
      <c r="M46" t="s">
        <v>1638</v>
      </c>
      <c r="N46" t="s">
        <v>1567</v>
      </c>
      <c r="P46" t="s">
        <v>1535</v>
      </c>
    </row>
    <row r="47" spans="1:16" x14ac:dyDescent="0.3">
      <c r="A47" t="s">
        <v>1527</v>
      </c>
      <c r="B47" t="s">
        <v>1634</v>
      </c>
      <c r="C47" t="s">
        <v>1639</v>
      </c>
      <c r="D47" t="s">
        <v>1640</v>
      </c>
      <c r="E47" t="s">
        <v>146</v>
      </c>
      <c r="F47" t="s">
        <v>147</v>
      </c>
      <c r="G47" t="s">
        <v>148</v>
      </c>
      <c r="H47" t="s">
        <v>1637</v>
      </c>
      <c r="I47" t="s">
        <v>20</v>
      </c>
      <c r="J47" t="s">
        <v>18</v>
      </c>
      <c r="K47" t="s">
        <v>1632</v>
      </c>
      <c r="L47" t="s">
        <v>145</v>
      </c>
      <c r="M47" t="s">
        <v>1638</v>
      </c>
      <c r="N47" t="s">
        <v>1567</v>
      </c>
      <c r="P47" t="s">
        <v>1535</v>
      </c>
    </row>
    <row r="48" spans="1:16" x14ac:dyDescent="0.3">
      <c r="A48" t="s">
        <v>1527</v>
      </c>
      <c r="B48" t="s">
        <v>1582</v>
      </c>
      <c r="D48" t="s">
        <v>1641</v>
      </c>
      <c r="E48" t="s">
        <v>149</v>
      </c>
      <c r="F48" t="s">
        <v>150</v>
      </c>
      <c r="G48" t="s">
        <v>151</v>
      </c>
      <c r="H48" t="s">
        <v>1531</v>
      </c>
      <c r="I48" t="s">
        <v>16</v>
      </c>
      <c r="J48" t="s">
        <v>17</v>
      </c>
      <c r="K48" t="s">
        <v>1559</v>
      </c>
      <c r="L48" t="s">
        <v>87</v>
      </c>
      <c r="M48" t="s">
        <v>2640</v>
      </c>
      <c r="N48" t="s">
        <v>1534</v>
      </c>
      <c r="O48" t="s">
        <v>88</v>
      </c>
      <c r="P48" t="s">
        <v>1535</v>
      </c>
    </row>
    <row r="49" spans="1:16" x14ac:dyDescent="0.3">
      <c r="A49" t="s">
        <v>1527</v>
      </c>
      <c r="B49" t="s">
        <v>1629</v>
      </c>
      <c r="C49" t="s">
        <v>1642</v>
      </c>
      <c r="D49" t="s">
        <v>1643</v>
      </c>
      <c r="E49" t="s">
        <v>1446</v>
      </c>
      <c r="F49" t="s">
        <v>1447</v>
      </c>
      <c r="G49" t="s">
        <v>1448</v>
      </c>
      <c r="H49" t="s">
        <v>1564</v>
      </c>
      <c r="I49" t="s">
        <v>20</v>
      </c>
      <c r="J49" t="s">
        <v>17</v>
      </c>
      <c r="K49" t="s">
        <v>1632</v>
      </c>
      <c r="L49" t="s">
        <v>145</v>
      </c>
      <c r="M49" t="s">
        <v>1633</v>
      </c>
      <c r="N49" t="s">
        <v>1534</v>
      </c>
      <c r="O49" t="s">
        <v>1442</v>
      </c>
      <c r="P49" t="s">
        <v>1535</v>
      </c>
    </row>
    <row r="50" spans="1:16" x14ac:dyDescent="0.3">
      <c r="A50" t="s">
        <v>1527</v>
      </c>
      <c r="B50" t="s">
        <v>1629</v>
      </c>
      <c r="C50" t="s">
        <v>1644</v>
      </c>
      <c r="D50" t="s">
        <v>1645</v>
      </c>
      <c r="E50" t="s">
        <v>1449</v>
      </c>
      <c r="F50" t="s">
        <v>1450</v>
      </c>
      <c r="G50" t="s">
        <v>1451</v>
      </c>
      <c r="H50" t="s">
        <v>1564</v>
      </c>
      <c r="I50" t="s">
        <v>20</v>
      </c>
      <c r="J50" t="s">
        <v>17</v>
      </c>
      <c r="K50" t="s">
        <v>1632</v>
      </c>
      <c r="L50" t="s">
        <v>145</v>
      </c>
      <c r="M50" t="s">
        <v>1633</v>
      </c>
      <c r="N50" t="s">
        <v>1534</v>
      </c>
      <c r="O50" t="s">
        <v>1442</v>
      </c>
      <c r="P50" t="s">
        <v>1535</v>
      </c>
    </row>
    <row r="51" spans="1:16" x14ac:dyDescent="0.3">
      <c r="A51" t="s">
        <v>1527</v>
      </c>
      <c r="B51" t="s">
        <v>1629</v>
      </c>
      <c r="C51" t="s">
        <v>1646</v>
      </c>
      <c r="D51" t="s">
        <v>1647</v>
      </c>
      <c r="E51" t="s">
        <v>1452</v>
      </c>
      <c r="F51" t="s">
        <v>1453</v>
      </c>
      <c r="G51" t="s">
        <v>1454</v>
      </c>
      <c r="H51" t="s">
        <v>1564</v>
      </c>
      <c r="I51" t="s">
        <v>20</v>
      </c>
      <c r="J51" t="s">
        <v>17</v>
      </c>
      <c r="K51" t="s">
        <v>1632</v>
      </c>
      <c r="L51" t="s">
        <v>145</v>
      </c>
      <c r="M51" t="s">
        <v>1633</v>
      </c>
      <c r="N51" t="s">
        <v>1534</v>
      </c>
      <c r="O51" t="s">
        <v>1442</v>
      </c>
      <c r="P51" t="s">
        <v>1535</v>
      </c>
    </row>
    <row r="52" spans="1:16" x14ac:dyDescent="0.3">
      <c r="A52" t="s">
        <v>1527</v>
      </c>
      <c r="B52" t="s">
        <v>1572</v>
      </c>
      <c r="D52" t="s">
        <v>1648</v>
      </c>
      <c r="E52" t="s">
        <v>152</v>
      </c>
      <c r="F52" t="s">
        <v>1649</v>
      </c>
      <c r="G52" t="s">
        <v>1650</v>
      </c>
      <c r="H52" t="s">
        <v>1531</v>
      </c>
      <c r="I52" t="s">
        <v>16</v>
      </c>
      <c r="J52" t="s">
        <v>17</v>
      </c>
      <c r="K52" t="s">
        <v>1569</v>
      </c>
      <c r="L52" t="s">
        <v>72</v>
      </c>
      <c r="M52" t="s">
        <v>1570</v>
      </c>
      <c r="N52" t="s">
        <v>1534</v>
      </c>
      <c r="O52" t="s">
        <v>1571</v>
      </c>
      <c r="P52" t="s">
        <v>1535</v>
      </c>
    </row>
    <row r="53" spans="1:16" x14ac:dyDescent="0.3">
      <c r="A53" t="s">
        <v>1527</v>
      </c>
      <c r="B53" t="s">
        <v>1651</v>
      </c>
      <c r="D53" t="s">
        <v>1652</v>
      </c>
      <c r="E53" t="s">
        <v>153</v>
      </c>
      <c r="F53" t="s">
        <v>154</v>
      </c>
      <c r="G53" t="s">
        <v>155</v>
      </c>
      <c r="H53" t="s">
        <v>1531</v>
      </c>
      <c r="I53" t="s">
        <v>16</v>
      </c>
      <c r="J53" t="s">
        <v>18</v>
      </c>
      <c r="K53" t="s">
        <v>1559</v>
      </c>
      <c r="L53" t="s">
        <v>87</v>
      </c>
      <c r="M53" t="s">
        <v>2640</v>
      </c>
      <c r="N53" t="s">
        <v>1534</v>
      </c>
      <c r="O53" t="s">
        <v>88</v>
      </c>
      <c r="P53" t="s">
        <v>1535</v>
      </c>
    </row>
    <row r="54" spans="1:16" x14ac:dyDescent="0.3">
      <c r="A54" t="s">
        <v>1527</v>
      </c>
      <c r="B54" t="s">
        <v>1653</v>
      </c>
      <c r="D54" t="s">
        <v>1654</v>
      </c>
      <c r="E54" t="s">
        <v>156</v>
      </c>
      <c r="F54" t="s">
        <v>1655</v>
      </c>
      <c r="G54" t="s">
        <v>1656</v>
      </c>
      <c r="H54" t="s">
        <v>1531</v>
      </c>
      <c r="I54" t="s">
        <v>16</v>
      </c>
      <c r="J54" t="s">
        <v>17</v>
      </c>
      <c r="K54" t="s">
        <v>1569</v>
      </c>
      <c r="L54" t="s">
        <v>72</v>
      </c>
      <c r="M54" t="s">
        <v>1570</v>
      </c>
      <c r="N54" t="s">
        <v>1534</v>
      </c>
      <c r="O54" t="s">
        <v>1571</v>
      </c>
      <c r="P54" t="s">
        <v>1535</v>
      </c>
    </row>
    <row r="55" spans="1:16" x14ac:dyDescent="0.3">
      <c r="A55" t="s">
        <v>1527</v>
      </c>
      <c r="B55" t="s">
        <v>1653</v>
      </c>
      <c r="D55" t="s">
        <v>1657</v>
      </c>
      <c r="E55" t="s">
        <v>157</v>
      </c>
      <c r="F55" t="s">
        <v>1658</v>
      </c>
      <c r="G55" t="s">
        <v>1659</v>
      </c>
      <c r="H55" t="s">
        <v>1531</v>
      </c>
      <c r="I55" t="s">
        <v>16</v>
      </c>
      <c r="J55" t="s">
        <v>17</v>
      </c>
      <c r="K55" t="s">
        <v>1569</v>
      </c>
      <c r="L55" t="s">
        <v>72</v>
      </c>
      <c r="M55" t="s">
        <v>1570</v>
      </c>
      <c r="N55" t="s">
        <v>1534</v>
      </c>
      <c r="O55" t="s">
        <v>1571</v>
      </c>
      <c r="P55" t="s">
        <v>1535</v>
      </c>
    </row>
    <row r="56" spans="1:16" x14ac:dyDescent="0.3">
      <c r="A56" t="s">
        <v>1527</v>
      </c>
      <c r="B56" t="s">
        <v>1653</v>
      </c>
      <c r="D56" t="s">
        <v>1660</v>
      </c>
      <c r="E56" t="s">
        <v>158</v>
      </c>
      <c r="F56" t="s">
        <v>1661</v>
      </c>
      <c r="G56" t="s">
        <v>1662</v>
      </c>
      <c r="H56" t="s">
        <v>1531</v>
      </c>
      <c r="I56" t="s">
        <v>16</v>
      </c>
      <c r="J56" t="s">
        <v>17</v>
      </c>
      <c r="K56" t="s">
        <v>1569</v>
      </c>
      <c r="L56" t="s">
        <v>72</v>
      </c>
      <c r="M56" t="s">
        <v>1570</v>
      </c>
      <c r="N56" t="s">
        <v>1534</v>
      </c>
      <c r="O56" t="s">
        <v>1571</v>
      </c>
      <c r="P56" t="s">
        <v>1535</v>
      </c>
    </row>
    <row r="57" spans="1:16" x14ac:dyDescent="0.3">
      <c r="A57" t="s">
        <v>1527</v>
      </c>
      <c r="B57" t="s">
        <v>1663</v>
      </c>
      <c r="D57" t="s">
        <v>1664</v>
      </c>
      <c r="E57" t="s">
        <v>159</v>
      </c>
      <c r="F57" t="s">
        <v>160</v>
      </c>
      <c r="G57" t="s">
        <v>161</v>
      </c>
      <c r="H57" t="s">
        <v>1637</v>
      </c>
      <c r="I57" t="s">
        <v>16</v>
      </c>
      <c r="J57" t="s">
        <v>17</v>
      </c>
      <c r="K57" t="s">
        <v>1532</v>
      </c>
      <c r="L57" t="s">
        <v>39</v>
      </c>
      <c r="M57" t="s">
        <v>1665</v>
      </c>
      <c r="N57" t="s">
        <v>1534</v>
      </c>
      <c r="O57" t="s">
        <v>162</v>
      </c>
      <c r="P57" t="s">
        <v>1535</v>
      </c>
    </row>
    <row r="58" spans="1:16" x14ac:dyDescent="0.3">
      <c r="A58" t="s">
        <v>1527</v>
      </c>
      <c r="B58" t="s">
        <v>1666</v>
      </c>
      <c r="D58" t="s">
        <v>1667</v>
      </c>
      <c r="E58" t="s">
        <v>163</v>
      </c>
      <c r="F58" t="s">
        <v>164</v>
      </c>
      <c r="G58" t="s">
        <v>165</v>
      </c>
      <c r="H58" t="s">
        <v>1564</v>
      </c>
      <c r="I58" t="s">
        <v>16</v>
      </c>
      <c r="J58" t="s">
        <v>18</v>
      </c>
      <c r="K58" t="s">
        <v>1569</v>
      </c>
      <c r="L58" t="s">
        <v>166</v>
      </c>
      <c r="M58" t="s">
        <v>1668</v>
      </c>
      <c r="N58" t="s">
        <v>1567</v>
      </c>
      <c r="P58" t="s">
        <v>1535</v>
      </c>
    </row>
    <row r="59" spans="1:16" x14ac:dyDescent="0.3">
      <c r="A59" t="s">
        <v>1527</v>
      </c>
      <c r="B59" t="s">
        <v>1666</v>
      </c>
      <c r="D59" t="s">
        <v>1669</v>
      </c>
      <c r="E59" t="s">
        <v>167</v>
      </c>
      <c r="F59" t="s">
        <v>168</v>
      </c>
      <c r="G59" t="s">
        <v>169</v>
      </c>
      <c r="H59" t="s">
        <v>1564</v>
      </c>
      <c r="I59" t="s">
        <v>16</v>
      </c>
      <c r="J59" t="s">
        <v>18</v>
      </c>
      <c r="K59" t="s">
        <v>1569</v>
      </c>
      <c r="L59" t="s">
        <v>166</v>
      </c>
      <c r="M59" t="s">
        <v>1668</v>
      </c>
      <c r="N59" t="s">
        <v>1534</v>
      </c>
      <c r="O59" t="s">
        <v>24</v>
      </c>
      <c r="P59" t="s">
        <v>1535</v>
      </c>
    </row>
    <row r="60" spans="1:16" x14ac:dyDescent="0.3">
      <c r="A60" t="s">
        <v>1527</v>
      </c>
      <c r="B60" t="s">
        <v>2650</v>
      </c>
      <c r="D60" t="s">
        <v>1670</v>
      </c>
      <c r="E60" t="s">
        <v>170</v>
      </c>
      <c r="F60" t="s">
        <v>171</v>
      </c>
      <c r="G60" t="s">
        <v>172</v>
      </c>
      <c r="H60" t="s">
        <v>1564</v>
      </c>
      <c r="I60" t="s">
        <v>16</v>
      </c>
      <c r="J60" t="s">
        <v>17</v>
      </c>
      <c r="K60" t="s">
        <v>1569</v>
      </c>
      <c r="L60" t="s">
        <v>166</v>
      </c>
      <c r="M60" t="s">
        <v>1668</v>
      </c>
      <c r="N60" t="s">
        <v>1567</v>
      </c>
      <c r="O60" t="s">
        <v>24</v>
      </c>
      <c r="P60" t="s">
        <v>1535</v>
      </c>
    </row>
    <row r="61" spans="1:16" x14ac:dyDescent="0.3">
      <c r="A61" t="s">
        <v>1527</v>
      </c>
      <c r="B61" t="s">
        <v>2650</v>
      </c>
      <c r="D61" t="s">
        <v>1671</v>
      </c>
      <c r="E61" t="s">
        <v>173</v>
      </c>
      <c r="F61" t="s">
        <v>2651</v>
      </c>
      <c r="G61" t="s">
        <v>2652</v>
      </c>
      <c r="H61" t="s">
        <v>1564</v>
      </c>
      <c r="I61" t="s">
        <v>16</v>
      </c>
      <c r="J61" t="s">
        <v>17</v>
      </c>
      <c r="K61" t="s">
        <v>1569</v>
      </c>
      <c r="L61" t="s">
        <v>166</v>
      </c>
      <c r="M61" t="s">
        <v>1668</v>
      </c>
      <c r="N61" t="s">
        <v>1567</v>
      </c>
      <c r="P61" t="s">
        <v>1535</v>
      </c>
    </row>
    <row r="62" spans="1:16" x14ac:dyDescent="0.3">
      <c r="A62" t="s">
        <v>1527</v>
      </c>
      <c r="B62" t="s">
        <v>2650</v>
      </c>
      <c r="D62" t="s">
        <v>1672</v>
      </c>
      <c r="E62" t="s">
        <v>174</v>
      </c>
      <c r="F62" t="s">
        <v>175</v>
      </c>
      <c r="G62" t="s">
        <v>176</v>
      </c>
      <c r="H62" t="s">
        <v>1564</v>
      </c>
      <c r="I62" t="s">
        <v>16</v>
      </c>
      <c r="J62" t="s">
        <v>17</v>
      </c>
      <c r="K62" t="s">
        <v>1569</v>
      </c>
      <c r="L62" t="s">
        <v>166</v>
      </c>
      <c r="M62" t="s">
        <v>1668</v>
      </c>
      <c r="N62" t="s">
        <v>1534</v>
      </c>
      <c r="O62" t="s">
        <v>24</v>
      </c>
      <c r="P62" t="s">
        <v>1535</v>
      </c>
    </row>
    <row r="63" spans="1:16" x14ac:dyDescent="0.3">
      <c r="A63" t="s">
        <v>1527</v>
      </c>
      <c r="B63" t="s">
        <v>2650</v>
      </c>
      <c r="D63" t="s">
        <v>1673</v>
      </c>
      <c r="E63" t="s">
        <v>177</v>
      </c>
      <c r="F63" t="s">
        <v>178</v>
      </c>
      <c r="G63" t="s">
        <v>179</v>
      </c>
      <c r="H63" t="s">
        <v>1564</v>
      </c>
      <c r="I63" t="s">
        <v>16</v>
      </c>
      <c r="J63" t="s">
        <v>17</v>
      </c>
      <c r="K63" t="s">
        <v>1569</v>
      </c>
      <c r="L63" t="s">
        <v>166</v>
      </c>
      <c r="M63" t="s">
        <v>1668</v>
      </c>
      <c r="N63" t="s">
        <v>1534</v>
      </c>
      <c r="O63" t="s">
        <v>24</v>
      </c>
      <c r="P63" t="s">
        <v>1535</v>
      </c>
    </row>
    <row r="64" spans="1:16" x14ac:dyDescent="0.3">
      <c r="A64" t="s">
        <v>1527</v>
      </c>
      <c r="B64" t="s">
        <v>2650</v>
      </c>
      <c r="D64" t="s">
        <v>1674</v>
      </c>
      <c r="E64" t="s">
        <v>180</v>
      </c>
      <c r="F64" t="s">
        <v>181</v>
      </c>
      <c r="G64" t="s">
        <v>182</v>
      </c>
      <c r="H64" t="s">
        <v>1564</v>
      </c>
      <c r="I64" t="s">
        <v>16</v>
      </c>
      <c r="J64" t="s">
        <v>17</v>
      </c>
      <c r="K64" t="s">
        <v>1569</v>
      </c>
      <c r="L64" t="s">
        <v>166</v>
      </c>
      <c r="M64" t="s">
        <v>1668</v>
      </c>
      <c r="N64" t="s">
        <v>1534</v>
      </c>
      <c r="O64" t="s">
        <v>24</v>
      </c>
      <c r="P64" t="s">
        <v>1535</v>
      </c>
    </row>
    <row r="65" spans="1:16" x14ac:dyDescent="0.3">
      <c r="A65" t="s">
        <v>1527</v>
      </c>
      <c r="B65" t="s">
        <v>2650</v>
      </c>
      <c r="D65" t="s">
        <v>1675</v>
      </c>
      <c r="E65" t="s">
        <v>183</v>
      </c>
      <c r="F65" t="s">
        <v>184</v>
      </c>
      <c r="G65" t="s">
        <v>185</v>
      </c>
      <c r="H65" t="s">
        <v>1564</v>
      </c>
      <c r="I65" t="s">
        <v>16</v>
      </c>
      <c r="J65" t="s">
        <v>17</v>
      </c>
      <c r="K65" t="s">
        <v>1569</v>
      </c>
      <c r="L65" t="s">
        <v>166</v>
      </c>
      <c r="M65" t="s">
        <v>1668</v>
      </c>
      <c r="N65" t="s">
        <v>1534</v>
      </c>
      <c r="O65" t="s">
        <v>24</v>
      </c>
      <c r="P65" t="s">
        <v>1535</v>
      </c>
    </row>
    <row r="66" spans="1:16" x14ac:dyDescent="0.3">
      <c r="A66" t="s">
        <v>1527</v>
      </c>
      <c r="B66" t="s">
        <v>2650</v>
      </c>
      <c r="D66" t="s">
        <v>1676</v>
      </c>
      <c r="E66" t="s">
        <v>186</v>
      </c>
      <c r="F66" t="s">
        <v>187</v>
      </c>
      <c r="G66" t="s">
        <v>188</v>
      </c>
      <c r="H66" t="s">
        <v>1564</v>
      </c>
      <c r="I66" t="s">
        <v>16</v>
      </c>
      <c r="J66" t="s">
        <v>17</v>
      </c>
      <c r="K66" t="s">
        <v>1569</v>
      </c>
      <c r="L66" t="s">
        <v>166</v>
      </c>
      <c r="M66" t="s">
        <v>1668</v>
      </c>
      <c r="N66" t="s">
        <v>1534</v>
      </c>
      <c r="O66" t="s">
        <v>24</v>
      </c>
      <c r="P66" t="s">
        <v>1535</v>
      </c>
    </row>
    <row r="67" spans="1:16" x14ac:dyDescent="0.3">
      <c r="A67" t="s">
        <v>1527</v>
      </c>
      <c r="B67" t="s">
        <v>2653</v>
      </c>
      <c r="D67" t="s">
        <v>1677</v>
      </c>
      <c r="E67" t="s">
        <v>189</v>
      </c>
      <c r="F67" t="s">
        <v>190</v>
      </c>
      <c r="G67" t="s">
        <v>191</v>
      </c>
      <c r="H67" t="s">
        <v>1564</v>
      </c>
      <c r="I67" t="s">
        <v>16</v>
      </c>
      <c r="J67" t="s">
        <v>17</v>
      </c>
      <c r="K67" t="s">
        <v>1569</v>
      </c>
      <c r="L67" t="s">
        <v>166</v>
      </c>
      <c r="M67" t="s">
        <v>1668</v>
      </c>
      <c r="N67" t="s">
        <v>1534</v>
      </c>
      <c r="O67" t="s">
        <v>24</v>
      </c>
      <c r="P67" t="s">
        <v>1535</v>
      </c>
    </row>
    <row r="68" spans="1:16" x14ac:dyDescent="0.3">
      <c r="A68" t="s">
        <v>1527</v>
      </c>
      <c r="B68" t="s">
        <v>2653</v>
      </c>
      <c r="D68" t="s">
        <v>1678</v>
      </c>
      <c r="E68" t="s">
        <v>192</v>
      </c>
      <c r="F68" t="s">
        <v>2654</v>
      </c>
      <c r="G68" t="s">
        <v>2655</v>
      </c>
      <c r="H68" t="s">
        <v>1531</v>
      </c>
      <c r="I68" t="s">
        <v>16</v>
      </c>
      <c r="J68" t="s">
        <v>17</v>
      </c>
      <c r="K68" t="s">
        <v>1569</v>
      </c>
      <c r="L68" t="s">
        <v>166</v>
      </c>
      <c r="M68" t="s">
        <v>1668</v>
      </c>
      <c r="N68" t="s">
        <v>1567</v>
      </c>
      <c r="P68" t="s">
        <v>1535</v>
      </c>
    </row>
    <row r="69" spans="1:16" x14ac:dyDescent="0.3">
      <c r="A69" t="s">
        <v>1527</v>
      </c>
      <c r="B69" t="s">
        <v>2653</v>
      </c>
      <c r="D69" t="s">
        <v>1679</v>
      </c>
      <c r="E69" t="s">
        <v>193</v>
      </c>
      <c r="F69" t="s">
        <v>194</v>
      </c>
      <c r="G69" t="s">
        <v>195</v>
      </c>
      <c r="H69" t="s">
        <v>1531</v>
      </c>
      <c r="I69" t="s">
        <v>16</v>
      </c>
      <c r="J69" t="s">
        <v>17</v>
      </c>
      <c r="K69" t="s">
        <v>1569</v>
      </c>
      <c r="L69" t="s">
        <v>166</v>
      </c>
      <c r="M69" t="s">
        <v>1668</v>
      </c>
      <c r="N69" t="s">
        <v>1567</v>
      </c>
      <c r="P69" t="s">
        <v>1535</v>
      </c>
    </row>
    <row r="70" spans="1:16" x14ac:dyDescent="0.3">
      <c r="A70" t="s">
        <v>1527</v>
      </c>
      <c r="B70" t="s">
        <v>2653</v>
      </c>
      <c r="D70" t="s">
        <v>1680</v>
      </c>
      <c r="E70" t="s">
        <v>196</v>
      </c>
      <c r="F70" t="s">
        <v>197</v>
      </c>
      <c r="G70" t="s">
        <v>198</v>
      </c>
      <c r="H70" t="s">
        <v>1531</v>
      </c>
      <c r="I70" t="s">
        <v>16</v>
      </c>
      <c r="J70" t="s">
        <v>17</v>
      </c>
      <c r="K70" t="s">
        <v>1569</v>
      </c>
      <c r="L70" t="s">
        <v>166</v>
      </c>
      <c r="M70" t="s">
        <v>1668</v>
      </c>
      <c r="N70" t="s">
        <v>1567</v>
      </c>
      <c r="P70" t="s">
        <v>1535</v>
      </c>
    </row>
    <row r="71" spans="1:16" x14ac:dyDescent="0.3">
      <c r="A71" t="s">
        <v>1527</v>
      </c>
      <c r="B71" t="s">
        <v>2653</v>
      </c>
      <c r="D71" t="s">
        <v>1681</v>
      </c>
      <c r="E71" t="s">
        <v>199</v>
      </c>
      <c r="F71" t="s">
        <v>200</v>
      </c>
      <c r="G71" t="s">
        <v>201</v>
      </c>
      <c r="H71" t="s">
        <v>1531</v>
      </c>
      <c r="I71" t="s">
        <v>16</v>
      </c>
      <c r="J71" t="s">
        <v>17</v>
      </c>
      <c r="K71" t="s">
        <v>1569</v>
      </c>
      <c r="L71" t="s">
        <v>166</v>
      </c>
      <c r="M71" t="s">
        <v>1668</v>
      </c>
      <c r="N71" t="s">
        <v>1567</v>
      </c>
      <c r="P71" t="s">
        <v>1535</v>
      </c>
    </row>
    <row r="72" spans="1:16" x14ac:dyDescent="0.3">
      <c r="A72" t="s">
        <v>1527</v>
      </c>
      <c r="B72" t="s">
        <v>1682</v>
      </c>
      <c r="D72" t="s">
        <v>1683</v>
      </c>
      <c r="E72" t="s">
        <v>202</v>
      </c>
      <c r="F72" t="s">
        <v>203</v>
      </c>
      <c r="G72" t="s">
        <v>204</v>
      </c>
      <c r="H72" t="s">
        <v>1531</v>
      </c>
      <c r="I72" t="s">
        <v>16</v>
      </c>
      <c r="J72" t="s">
        <v>17</v>
      </c>
      <c r="K72" t="s">
        <v>1569</v>
      </c>
      <c r="L72" t="s">
        <v>96</v>
      </c>
      <c r="M72" t="s">
        <v>1591</v>
      </c>
      <c r="N72" t="s">
        <v>1534</v>
      </c>
      <c r="O72" t="s">
        <v>24</v>
      </c>
      <c r="P72" t="s">
        <v>1535</v>
      </c>
    </row>
    <row r="73" spans="1:16" x14ac:dyDescent="0.3">
      <c r="A73" t="s">
        <v>1527</v>
      </c>
      <c r="B73" t="s">
        <v>2650</v>
      </c>
      <c r="D73" t="s">
        <v>1684</v>
      </c>
      <c r="E73" t="s">
        <v>205</v>
      </c>
      <c r="F73" t="s">
        <v>206</v>
      </c>
      <c r="G73" t="s">
        <v>207</v>
      </c>
      <c r="H73" t="s">
        <v>1531</v>
      </c>
      <c r="I73" t="s">
        <v>16</v>
      </c>
      <c r="J73" t="s">
        <v>17</v>
      </c>
      <c r="K73" t="s">
        <v>1569</v>
      </c>
      <c r="L73" t="s">
        <v>166</v>
      </c>
      <c r="M73" t="s">
        <v>1668</v>
      </c>
      <c r="N73" t="s">
        <v>1534</v>
      </c>
      <c r="O73" t="s">
        <v>208</v>
      </c>
      <c r="P73" t="s">
        <v>1535</v>
      </c>
    </row>
    <row r="74" spans="1:16" x14ac:dyDescent="0.3">
      <c r="A74" t="s">
        <v>1527</v>
      </c>
      <c r="B74" t="s">
        <v>1685</v>
      </c>
      <c r="C74" t="s">
        <v>1686</v>
      </c>
      <c r="D74" t="s">
        <v>1687</v>
      </c>
      <c r="E74" t="s">
        <v>209</v>
      </c>
      <c r="F74" t="s">
        <v>1455</v>
      </c>
      <c r="G74" t="s">
        <v>1456</v>
      </c>
      <c r="H74" t="s">
        <v>1637</v>
      </c>
      <c r="I74" t="s">
        <v>20</v>
      </c>
      <c r="J74" t="s">
        <v>17</v>
      </c>
      <c r="K74" t="s">
        <v>1632</v>
      </c>
      <c r="L74" t="s">
        <v>211</v>
      </c>
      <c r="M74" t="s">
        <v>1688</v>
      </c>
      <c r="N74" t="s">
        <v>1567</v>
      </c>
      <c r="P74" t="s">
        <v>1535</v>
      </c>
    </row>
    <row r="75" spans="1:16" x14ac:dyDescent="0.3">
      <c r="A75" t="s">
        <v>1527</v>
      </c>
      <c r="B75" t="s">
        <v>1685</v>
      </c>
      <c r="C75" t="s">
        <v>1689</v>
      </c>
      <c r="D75" t="s">
        <v>1690</v>
      </c>
      <c r="E75" t="s">
        <v>212</v>
      </c>
      <c r="F75" t="s">
        <v>210</v>
      </c>
      <c r="G75" t="s">
        <v>213</v>
      </c>
      <c r="H75" t="s">
        <v>1637</v>
      </c>
      <c r="I75" t="s">
        <v>20</v>
      </c>
      <c r="J75" t="s">
        <v>17</v>
      </c>
      <c r="K75" t="s">
        <v>1632</v>
      </c>
      <c r="L75" t="s">
        <v>211</v>
      </c>
      <c r="M75" t="s">
        <v>1688</v>
      </c>
      <c r="N75" t="s">
        <v>1567</v>
      </c>
      <c r="P75" t="s">
        <v>1535</v>
      </c>
    </row>
    <row r="76" spans="1:16" x14ac:dyDescent="0.3">
      <c r="A76" t="s">
        <v>1527</v>
      </c>
      <c r="B76" t="s">
        <v>2656</v>
      </c>
      <c r="C76" t="s">
        <v>1691</v>
      </c>
      <c r="D76" t="s">
        <v>1692</v>
      </c>
      <c r="E76" t="s">
        <v>214</v>
      </c>
      <c r="F76" t="s">
        <v>215</v>
      </c>
      <c r="G76" t="s">
        <v>216</v>
      </c>
      <c r="H76" t="s">
        <v>1693</v>
      </c>
      <c r="I76" t="s">
        <v>20</v>
      </c>
      <c r="J76" t="s">
        <v>17</v>
      </c>
      <c r="K76" t="s">
        <v>1569</v>
      </c>
      <c r="L76" t="s">
        <v>1386</v>
      </c>
      <c r="M76" t="s">
        <v>1694</v>
      </c>
      <c r="N76" t="s">
        <v>1567</v>
      </c>
      <c r="P76" t="s">
        <v>1535</v>
      </c>
    </row>
    <row r="77" spans="1:16" x14ac:dyDescent="0.3">
      <c r="A77" t="s">
        <v>1527</v>
      </c>
      <c r="B77" t="s">
        <v>2656</v>
      </c>
      <c r="C77" t="s">
        <v>1695</v>
      </c>
      <c r="D77" t="s">
        <v>1696</v>
      </c>
      <c r="E77" t="s">
        <v>217</v>
      </c>
      <c r="F77" t="s">
        <v>218</v>
      </c>
      <c r="G77" t="s">
        <v>219</v>
      </c>
      <c r="H77" t="s">
        <v>1693</v>
      </c>
      <c r="I77" t="s">
        <v>20</v>
      </c>
      <c r="J77" t="s">
        <v>17</v>
      </c>
      <c r="K77" t="s">
        <v>1569</v>
      </c>
      <c r="L77" t="s">
        <v>1386</v>
      </c>
      <c r="M77" t="s">
        <v>1694</v>
      </c>
      <c r="N77" t="s">
        <v>1567</v>
      </c>
      <c r="P77" t="s">
        <v>1535</v>
      </c>
    </row>
    <row r="78" spans="1:16" x14ac:dyDescent="0.3">
      <c r="A78" t="s">
        <v>1527</v>
      </c>
      <c r="B78" t="s">
        <v>2656</v>
      </c>
      <c r="C78" t="s">
        <v>1697</v>
      </c>
      <c r="D78" t="s">
        <v>1698</v>
      </c>
      <c r="E78" t="s">
        <v>220</v>
      </c>
      <c r="F78" t="s">
        <v>221</v>
      </c>
      <c r="G78" t="s">
        <v>222</v>
      </c>
      <c r="H78" t="s">
        <v>1693</v>
      </c>
      <c r="I78" t="s">
        <v>20</v>
      </c>
      <c r="J78" t="s">
        <v>17</v>
      </c>
      <c r="K78" t="s">
        <v>1569</v>
      </c>
      <c r="L78" t="s">
        <v>1386</v>
      </c>
      <c r="M78" t="s">
        <v>1694</v>
      </c>
      <c r="N78" t="s">
        <v>1567</v>
      </c>
      <c r="P78" t="s">
        <v>1535</v>
      </c>
    </row>
    <row r="79" spans="1:16" x14ac:dyDescent="0.3">
      <c r="A79" t="s">
        <v>1527</v>
      </c>
      <c r="B79" t="s">
        <v>2656</v>
      </c>
      <c r="C79" t="s">
        <v>1699</v>
      </c>
      <c r="D79" t="s">
        <v>1700</v>
      </c>
      <c r="E79" t="s">
        <v>223</v>
      </c>
      <c r="F79" t="s">
        <v>224</v>
      </c>
      <c r="G79" t="s">
        <v>225</v>
      </c>
      <c r="H79" t="s">
        <v>1693</v>
      </c>
      <c r="I79" t="s">
        <v>20</v>
      </c>
      <c r="J79" t="s">
        <v>17</v>
      </c>
      <c r="K79" t="s">
        <v>1569</v>
      </c>
      <c r="L79" t="s">
        <v>1386</v>
      </c>
      <c r="M79" t="s">
        <v>1694</v>
      </c>
      <c r="N79" t="s">
        <v>1567</v>
      </c>
      <c r="P79" t="s">
        <v>1535</v>
      </c>
    </row>
    <row r="80" spans="1:16" x14ac:dyDescent="0.3">
      <c r="A80" t="s">
        <v>1527</v>
      </c>
      <c r="B80" t="s">
        <v>2656</v>
      </c>
      <c r="C80" t="s">
        <v>1701</v>
      </c>
      <c r="D80" t="s">
        <v>1702</v>
      </c>
      <c r="E80" t="s">
        <v>226</v>
      </c>
      <c r="F80" t="s">
        <v>227</v>
      </c>
      <c r="G80" t="s">
        <v>228</v>
      </c>
      <c r="H80" t="s">
        <v>1693</v>
      </c>
      <c r="I80" t="s">
        <v>20</v>
      </c>
      <c r="J80" t="s">
        <v>17</v>
      </c>
      <c r="K80" t="s">
        <v>1569</v>
      </c>
      <c r="L80" t="s">
        <v>1386</v>
      </c>
      <c r="M80" t="s">
        <v>1694</v>
      </c>
      <c r="N80" t="s">
        <v>1567</v>
      </c>
      <c r="P80" t="s">
        <v>1535</v>
      </c>
    </row>
    <row r="81" spans="1:16" x14ac:dyDescent="0.3">
      <c r="A81" t="s">
        <v>1527</v>
      </c>
      <c r="B81" t="s">
        <v>2656</v>
      </c>
      <c r="C81" t="s">
        <v>1703</v>
      </c>
      <c r="D81" t="s">
        <v>1704</v>
      </c>
      <c r="E81" t="s">
        <v>229</v>
      </c>
      <c r="F81" t="s">
        <v>230</v>
      </c>
      <c r="G81" t="s">
        <v>231</v>
      </c>
      <c r="H81" t="s">
        <v>1693</v>
      </c>
      <c r="I81" t="s">
        <v>20</v>
      </c>
      <c r="J81" t="s">
        <v>17</v>
      </c>
      <c r="K81" t="s">
        <v>1569</v>
      </c>
      <c r="L81" t="s">
        <v>1386</v>
      </c>
      <c r="M81" t="s">
        <v>1694</v>
      </c>
      <c r="N81" t="s">
        <v>1567</v>
      </c>
      <c r="P81" t="s">
        <v>1535</v>
      </c>
    </row>
    <row r="82" spans="1:16" x14ac:dyDescent="0.3">
      <c r="A82" t="s">
        <v>1527</v>
      </c>
      <c r="B82" t="s">
        <v>2656</v>
      </c>
      <c r="C82" t="s">
        <v>1705</v>
      </c>
      <c r="D82" t="s">
        <v>1706</v>
      </c>
      <c r="E82" t="s">
        <v>232</v>
      </c>
      <c r="F82" t="s">
        <v>233</v>
      </c>
      <c r="G82" t="s">
        <v>234</v>
      </c>
      <c r="H82" t="s">
        <v>1693</v>
      </c>
      <c r="I82" t="s">
        <v>20</v>
      </c>
      <c r="J82" t="s">
        <v>17</v>
      </c>
      <c r="K82" t="s">
        <v>1569</v>
      </c>
      <c r="L82" t="s">
        <v>1386</v>
      </c>
      <c r="M82" t="s">
        <v>1694</v>
      </c>
      <c r="N82" t="s">
        <v>1567</v>
      </c>
      <c r="P82" t="s">
        <v>1535</v>
      </c>
    </row>
    <row r="83" spans="1:16" x14ac:dyDescent="0.3">
      <c r="A83" t="s">
        <v>1527</v>
      </c>
      <c r="B83" t="s">
        <v>2656</v>
      </c>
      <c r="C83" t="s">
        <v>1707</v>
      </c>
      <c r="D83" t="s">
        <v>1708</v>
      </c>
      <c r="E83" t="s">
        <v>235</v>
      </c>
      <c r="F83" t="s">
        <v>236</v>
      </c>
      <c r="G83" t="s">
        <v>237</v>
      </c>
      <c r="H83" t="s">
        <v>1693</v>
      </c>
      <c r="I83" t="s">
        <v>20</v>
      </c>
      <c r="J83" t="s">
        <v>17</v>
      </c>
      <c r="K83" t="s">
        <v>1569</v>
      </c>
      <c r="L83" t="s">
        <v>1386</v>
      </c>
      <c r="M83" t="s">
        <v>1694</v>
      </c>
      <c r="N83" t="s">
        <v>1567</v>
      </c>
      <c r="P83" t="s">
        <v>1535</v>
      </c>
    </row>
    <row r="84" spans="1:16" x14ac:dyDescent="0.3">
      <c r="A84" t="s">
        <v>1527</v>
      </c>
      <c r="B84" t="s">
        <v>2656</v>
      </c>
      <c r="C84" t="s">
        <v>1709</v>
      </c>
      <c r="D84" t="s">
        <v>1710</v>
      </c>
      <c r="E84" t="s">
        <v>238</v>
      </c>
      <c r="F84" t="s">
        <v>239</v>
      </c>
      <c r="G84" t="s">
        <v>240</v>
      </c>
      <c r="H84" t="s">
        <v>1693</v>
      </c>
      <c r="I84" t="s">
        <v>20</v>
      </c>
      <c r="J84" t="s">
        <v>17</v>
      </c>
      <c r="K84" t="s">
        <v>1569</v>
      </c>
      <c r="L84" t="s">
        <v>1386</v>
      </c>
      <c r="M84" t="s">
        <v>1694</v>
      </c>
      <c r="N84" t="s">
        <v>1567</v>
      </c>
      <c r="P84" t="s">
        <v>1535</v>
      </c>
    </row>
    <row r="85" spans="1:16" x14ac:dyDescent="0.3">
      <c r="A85" t="s">
        <v>1527</v>
      </c>
      <c r="B85" t="s">
        <v>2656</v>
      </c>
      <c r="C85" t="s">
        <v>1711</v>
      </c>
      <c r="D85" t="s">
        <v>1712</v>
      </c>
      <c r="E85" t="s">
        <v>241</v>
      </c>
      <c r="F85" t="s">
        <v>242</v>
      </c>
      <c r="G85" t="s">
        <v>243</v>
      </c>
      <c r="H85" t="s">
        <v>1693</v>
      </c>
      <c r="I85" t="s">
        <v>20</v>
      </c>
      <c r="J85" t="s">
        <v>17</v>
      </c>
      <c r="K85" t="s">
        <v>1569</v>
      </c>
      <c r="L85" t="s">
        <v>1386</v>
      </c>
      <c r="M85" t="s">
        <v>1694</v>
      </c>
      <c r="N85" t="s">
        <v>1567</v>
      </c>
      <c r="P85" t="s">
        <v>1535</v>
      </c>
    </row>
    <row r="86" spans="1:16" x14ac:dyDescent="0.3">
      <c r="A86" t="s">
        <v>1527</v>
      </c>
      <c r="B86" t="s">
        <v>2657</v>
      </c>
      <c r="C86" t="s">
        <v>1713</v>
      </c>
      <c r="D86" t="s">
        <v>1714</v>
      </c>
      <c r="E86" t="s">
        <v>244</v>
      </c>
      <c r="F86" t="s">
        <v>2658</v>
      </c>
      <c r="G86" t="s">
        <v>2659</v>
      </c>
      <c r="H86" t="s">
        <v>1531</v>
      </c>
      <c r="I86" t="s">
        <v>20</v>
      </c>
      <c r="J86" t="s">
        <v>17</v>
      </c>
      <c r="K86" t="s">
        <v>1632</v>
      </c>
      <c r="L86" t="s">
        <v>245</v>
      </c>
      <c r="M86" t="s">
        <v>1715</v>
      </c>
      <c r="N86" t="s">
        <v>1534</v>
      </c>
      <c r="O86" t="s">
        <v>208</v>
      </c>
      <c r="P86" t="s">
        <v>1535</v>
      </c>
    </row>
    <row r="87" spans="1:16" x14ac:dyDescent="0.3">
      <c r="A87" t="s">
        <v>1527</v>
      </c>
      <c r="B87" t="s">
        <v>2657</v>
      </c>
      <c r="C87" t="s">
        <v>1716</v>
      </c>
      <c r="D87" t="s">
        <v>1717</v>
      </c>
      <c r="E87" t="s">
        <v>246</v>
      </c>
      <c r="F87" t="s">
        <v>2658</v>
      </c>
      <c r="G87" t="s">
        <v>2660</v>
      </c>
      <c r="H87" t="s">
        <v>1531</v>
      </c>
      <c r="I87" t="s">
        <v>20</v>
      </c>
      <c r="J87" t="s">
        <v>17</v>
      </c>
      <c r="K87" t="s">
        <v>1632</v>
      </c>
      <c r="L87" t="s">
        <v>245</v>
      </c>
      <c r="M87" t="s">
        <v>1715</v>
      </c>
      <c r="N87" t="s">
        <v>1534</v>
      </c>
      <c r="O87" t="s">
        <v>208</v>
      </c>
      <c r="P87" t="s">
        <v>1535</v>
      </c>
    </row>
    <row r="88" spans="1:16" x14ac:dyDescent="0.3">
      <c r="A88" t="s">
        <v>1527</v>
      </c>
      <c r="B88" t="s">
        <v>2657</v>
      </c>
      <c r="C88" t="s">
        <v>1718</v>
      </c>
      <c r="D88" t="s">
        <v>1719</v>
      </c>
      <c r="E88" t="s">
        <v>247</v>
      </c>
      <c r="F88" t="s">
        <v>2661</v>
      </c>
      <c r="G88" t="s">
        <v>2662</v>
      </c>
      <c r="H88" t="s">
        <v>1531</v>
      </c>
      <c r="I88" t="s">
        <v>20</v>
      </c>
      <c r="J88" t="s">
        <v>17</v>
      </c>
      <c r="K88" t="s">
        <v>1632</v>
      </c>
      <c r="L88" t="s">
        <v>245</v>
      </c>
      <c r="M88" t="s">
        <v>1715</v>
      </c>
      <c r="N88" t="s">
        <v>1534</v>
      </c>
      <c r="O88" t="s">
        <v>208</v>
      </c>
      <c r="P88" t="s">
        <v>1535</v>
      </c>
    </row>
    <row r="89" spans="1:16" x14ac:dyDescent="0.3">
      <c r="A89" t="s">
        <v>1527</v>
      </c>
      <c r="B89" t="s">
        <v>2657</v>
      </c>
      <c r="C89" t="s">
        <v>1720</v>
      </c>
      <c r="D89" t="s">
        <v>1721</v>
      </c>
      <c r="E89" t="s">
        <v>248</v>
      </c>
      <c r="F89" t="s">
        <v>249</v>
      </c>
      <c r="G89" t="s">
        <v>250</v>
      </c>
      <c r="H89" t="s">
        <v>1531</v>
      </c>
      <c r="I89" t="s">
        <v>20</v>
      </c>
      <c r="J89" t="s">
        <v>17</v>
      </c>
      <c r="K89" t="s">
        <v>1632</v>
      </c>
      <c r="L89" t="s">
        <v>245</v>
      </c>
      <c r="M89" t="s">
        <v>1715</v>
      </c>
      <c r="N89" t="s">
        <v>1534</v>
      </c>
      <c r="O89" t="s">
        <v>24</v>
      </c>
      <c r="P89" t="s">
        <v>1535</v>
      </c>
    </row>
    <row r="90" spans="1:16" x14ac:dyDescent="0.3">
      <c r="A90" t="s">
        <v>1527</v>
      </c>
      <c r="B90" t="s">
        <v>2657</v>
      </c>
      <c r="C90" t="s">
        <v>1722</v>
      </c>
      <c r="D90" t="s">
        <v>1723</v>
      </c>
      <c r="E90" t="s">
        <v>251</v>
      </c>
      <c r="F90" t="s">
        <v>252</v>
      </c>
      <c r="G90" t="s">
        <v>253</v>
      </c>
      <c r="H90" t="s">
        <v>1531</v>
      </c>
      <c r="I90" t="s">
        <v>20</v>
      </c>
      <c r="J90" t="s">
        <v>17</v>
      </c>
      <c r="K90" t="s">
        <v>1632</v>
      </c>
      <c r="L90" t="s">
        <v>245</v>
      </c>
      <c r="M90" t="s">
        <v>1715</v>
      </c>
      <c r="N90" t="s">
        <v>1534</v>
      </c>
      <c r="O90" t="s">
        <v>24</v>
      </c>
      <c r="P90" t="s">
        <v>1535</v>
      </c>
    </row>
    <row r="91" spans="1:16" x14ac:dyDescent="0.3">
      <c r="A91" t="s">
        <v>1527</v>
      </c>
      <c r="B91" t="s">
        <v>1724</v>
      </c>
      <c r="C91" t="s">
        <v>1725</v>
      </c>
      <c r="D91" t="s">
        <v>1726</v>
      </c>
      <c r="E91" t="s">
        <v>254</v>
      </c>
      <c r="F91" t="s">
        <v>1457</v>
      </c>
      <c r="G91" t="s">
        <v>1458</v>
      </c>
      <c r="H91" t="s">
        <v>1531</v>
      </c>
      <c r="I91" t="s">
        <v>20</v>
      </c>
      <c r="J91" t="s">
        <v>18</v>
      </c>
      <c r="K91" t="s">
        <v>1532</v>
      </c>
      <c r="L91" t="s">
        <v>109</v>
      </c>
      <c r="M91" t="s">
        <v>1598</v>
      </c>
      <c r="O91" t="s">
        <v>24</v>
      </c>
      <c r="P91" t="s">
        <v>1535</v>
      </c>
    </row>
    <row r="92" spans="1:16" x14ac:dyDescent="0.3">
      <c r="A92" t="s">
        <v>1527</v>
      </c>
      <c r="B92" t="s">
        <v>1724</v>
      </c>
      <c r="C92" t="s">
        <v>1727</v>
      </c>
      <c r="D92" t="s">
        <v>1728</v>
      </c>
      <c r="E92" t="s">
        <v>255</v>
      </c>
      <c r="F92" t="s">
        <v>1459</v>
      </c>
      <c r="G92" t="s">
        <v>1460</v>
      </c>
      <c r="H92" t="s">
        <v>1531</v>
      </c>
      <c r="I92" t="s">
        <v>20</v>
      </c>
      <c r="J92" t="s">
        <v>18</v>
      </c>
      <c r="K92" t="s">
        <v>1532</v>
      </c>
      <c r="L92" t="s">
        <v>109</v>
      </c>
      <c r="M92" t="s">
        <v>1598</v>
      </c>
      <c r="N92" t="s">
        <v>1534</v>
      </c>
      <c r="O92" t="s">
        <v>24</v>
      </c>
      <c r="P92" t="s">
        <v>1535</v>
      </c>
    </row>
    <row r="93" spans="1:16" x14ac:dyDescent="0.3">
      <c r="A93" t="s">
        <v>1527</v>
      </c>
      <c r="B93" t="s">
        <v>1729</v>
      </c>
      <c r="C93" t="s">
        <v>1730</v>
      </c>
      <c r="D93" t="s">
        <v>1731</v>
      </c>
      <c r="E93" t="s">
        <v>256</v>
      </c>
      <c r="F93" t="s">
        <v>257</v>
      </c>
      <c r="G93" t="s">
        <v>258</v>
      </c>
      <c r="H93" t="s">
        <v>1531</v>
      </c>
      <c r="I93" t="s">
        <v>20</v>
      </c>
      <c r="J93" t="s">
        <v>17</v>
      </c>
      <c r="K93" t="s">
        <v>1532</v>
      </c>
      <c r="L93" t="s">
        <v>109</v>
      </c>
      <c r="M93" t="s">
        <v>1598</v>
      </c>
      <c r="N93" t="s">
        <v>1534</v>
      </c>
      <c r="O93" t="s">
        <v>24</v>
      </c>
      <c r="P93" t="s">
        <v>1535</v>
      </c>
    </row>
    <row r="94" spans="1:16" x14ac:dyDescent="0.3">
      <c r="A94" t="s">
        <v>1527</v>
      </c>
      <c r="B94" t="s">
        <v>1724</v>
      </c>
      <c r="C94" t="s">
        <v>1732</v>
      </c>
      <c r="D94" t="s">
        <v>1733</v>
      </c>
      <c r="E94" t="s">
        <v>259</v>
      </c>
      <c r="F94" t="s">
        <v>1461</v>
      </c>
      <c r="G94" t="s">
        <v>1462</v>
      </c>
      <c r="H94" t="s">
        <v>1531</v>
      </c>
      <c r="I94" t="s">
        <v>20</v>
      </c>
      <c r="J94" t="s">
        <v>18</v>
      </c>
      <c r="K94" t="s">
        <v>1532</v>
      </c>
      <c r="L94" t="s">
        <v>109</v>
      </c>
      <c r="M94" t="s">
        <v>1598</v>
      </c>
      <c r="N94" t="s">
        <v>1534</v>
      </c>
      <c r="O94" t="s">
        <v>24</v>
      </c>
      <c r="P94" t="s">
        <v>1535</v>
      </c>
    </row>
    <row r="95" spans="1:16" x14ac:dyDescent="0.3">
      <c r="A95" t="s">
        <v>1527</v>
      </c>
      <c r="B95" t="s">
        <v>1734</v>
      </c>
      <c r="C95" t="s">
        <v>1735</v>
      </c>
      <c r="D95" t="s">
        <v>1736</v>
      </c>
      <c r="E95" t="s">
        <v>260</v>
      </c>
      <c r="F95" t="s">
        <v>261</v>
      </c>
      <c r="G95" t="s">
        <v>262</v>
      </c>
      <c r="H95" t="s">
        <v>1531</v>
      </c>
      <c r="I95" t="s">
        <v>20</v>
      </c>
      <c r="J95" t="s">
        <v>18</v>
      </c>
      <c r="K95" t="s">
        <v>1532</v>
      </c>
      <c r="L95" t="s">
        <v>109</v>
      </c>
      <c r="M95" t="s">
        <v>1598</v>
      </c>
      <c r="N95" t="s">
        <v>1534</v>
      </c>
      <c r="O95" t="s">
        <v>24</v>
      </c>
      <c r="P95" t="s">
        <v>1535</v>
      </c>
    </row>
    <row r="96" spans="1:16" x14ac:dyDescent="0.3">
      <c r="A96" t="s">
        <v>1527</v>
      </c>
      <c r="B96" t="s">
        <v>1737</v>
      </c>
      <c r="C96" t="s">
        <v>1738</v>
      </c>
      <c r="D96" t="s">
        <v>1739</v>
      </c>
      <c r="E96" t="s">
        <v>263</v>
      </c>
      <c r="F96" t="s">
        <v>1463</v>
      </c>
      <c r="G96" t="s">
        <v>1464</v>
      </c>
      <c r="H96" t="s">
        <v>1531</v>
      </c>
      <c r="I96" t="s">
        <v>20</v>
      </c>
      <c r="J96" t="s">
        <v>18</v>
      </c>
      <c r="K96" t="s">
        <v>1532</v>
      </c>
      <c r="L96" t="s">
        <v>109</v>
      </c>
      <c r="M96" t="s">
        <v>1598</v>
      </c>
      <c r="O96" t="s">
        <v>24</v>
      </c>
      <c r="P96" t="s">
        <v>1535</v>
      </c>
    </row>
    <row r="97" spans="1:16" x14ac:dyDescent="0.3">
      <c r="A97" t="s">
        <v>1527</v>
      </c>
      <c r="B97" t="s">
        <v>1737</v>
      </c>
      <c r="C97" t="s">
        <v>1740</v>
      </c>
      <c r="D97" t="s">
        <v>1741</v>
      </c>
      <c r="E97" t="s">
        <v>264</v>
      </c>
      <c r="F97" t="s">
        <v>1465</v>
      </c>
      <c r="G97" t="s">
        <v>1466</v>
      </c>
      <c r="H97" t="s">
        <v>1531</v>
      </c>
      <c r="I97" t="s">
        <v>20</v>
      </c>
      <c r="J97" t="s">
        <v>18</v>
      </c>
      <c r="K97" t="s">
        <v>1532</v>
      </c>
      <c r="L97" t="s">
        <v>109</v>
      </c>
      <c r="M97" t="s">
        <v>1598</v>
      </c>
      <c r="O97" t="s">
        <v>24</v>
      </c>
      <c r="P97" t="s">
        <v>1535</v>
      </c>
    </row>
    <row r="98" spans="1:16" x14ac:dyDescent="0.3">
      <c r="A98" t="s">
        <v>1527</v>
      </c>
      <c r="B98" t="s">
        <v>1724</v>
      </c>
      <c r="C98" t="s">
        <v>1742</v>
      </c>
      <c r="D98" t="s">
        <v>1743</v>
      </c>
      <c r="E98" t="s">
        <v>265</v>
      </c>
      <c r="F98" t="s">
        <v>1467</v>
      </c>
      <c r="G98" t="s">
        <v>1468</v>
      </c>
      <c r="H98" t="s">
        <v>1531</v>
      </c>
      <c r="I98" t="s">
        <v>20</v>
      </c>
      <c r="J98" t="s">
        <v>18</v>
      </c>
      <c r="K98" t="s">
        <v>1532</v>
      </c>
      <c r="L98" t="s">
        <v>109</v>
      </c>
      <c r="M98" t="s">
        <v>1598</v>
      </c>
      <c r="O98" t="s">
        <v>24</v>
      </c>
      <c r="P98" t="s">
        <v>1535</v>
      </c>
    </row>
    <row r="99" spans="1:16" x14ac:dyDescent="0.3">
      <c r="A99" t="s">
        <v>1527</v>
      </c>
      <c r="B99" t="s">
        <v>1744</v>
      </c>
      <c r="C99" t="s">
        <v>1745</v>
      </c>
      <c r="D99" t="s">
        <v>1746</v>
      </c>
      <c r="E99" t="s">
        <v>266</v>
      </c>
      <c r="F99" t="s">
        <v>267</v>
      </c>
      <c r="G99" t="s">
        <v>268</v>
      </c>
      <c r="H99" t="s">
        <v>1531</v>
      </c>
      <c r="I99" t="s">
        <v>20</v>
      </c>
      <c r="J99" t="s">
        <v>18</v>
      </c>
      <c r="K99" t="s">
        <v>1532</v>
      </c>
      <c r="L99" t="s">
        <v>109</v>
      </c>
      <c r="M99" t="s">
        <v>1598</v>
      </c>
      <c r="N99" t="s">
        <v>1534</v>
      </c>
      <c r="O99" t="s">
        <v>24</v>
      </c>
      <c r="P99" t="s">
        <v>1535</v>
      </c>
    </row>
    <row r="100" spans="1:16" x14ac:dyDescent="0.3">
      <c r="A100" t="s">
        <v>1527</v>
      </c>
      <c r="B100" t="s">
        <v>1744</v>
      </c>
      <c r="C100" t="s">
        <v>1747</v>
      </c>
      <c r="D100" t="s">
        <v>1748</v>
      </c>
      <c r="E100" t="s">
        <v>269</v>
      </c>
      <c r="F100" t="s">
        <v>1469</v>
      </c>
      <c r="G100" t="s">
        <v>1470</v>
      </c>
      <c r="H100" t="s">
        <v>1531</v>
      </c>
      <c r="I100" t="s">
        <v>20</v>
      </c>
      <c r="J100" t="s">
        <v>18</v>
      </c>
      <c r="K100" t="s">
        <v>1532</v>
      </c>
      <c r="L100" t="s">
        <v>109</v>
      </c>
      <c r="M100" t="s">
        <v>1598</v>
      </c>
      <c r="O100" t="s">
        <v>270</v>
      </c>
      <c r="P100" t="s">
        <v>1535</v>
      </c>
    </row>
    <row r="101" spans="1:16" x14ac:dyDescent="0.3">
      <c r="A101" t="s">
        <v>1527</v>
      </c>
      <c r="B101" t="s">
        <v>1724</v>
      </c>
      <c r="C101" t="s">
        <v>1749</v>
      </c>
      <c r="D101" t="s">
        <v>1750</v>
      </c>
      <c r="E101" t="s">
        <v>271</v>
      </c>
      <c r="F101" t="s">
        <v>1471</v>
      </c>
      <c r="G101" t="s">
        <v>1472</v>
      </c>
      <c r="H101" t="s">
        <v>1531</v>
      </c>
      <c r="I101" t="s">
        <v>20</v>
      </c>
      <c r="J101" t="s">
        <v>18</v>
      </c>
      <c r="K101" t="s">
        <v>1532</v>
      </c>
      <c r="L101" t="s">
        <v>109</v>
      </c>
      <c r="M101" t="s">
        <v>1598</v>
      </c>
      <c r="O101" t="s">
        <v>24</v>
      </c>
      <c r="P101" t="s">
        <v>1535</v>
      </c>
    </row>
    <row r="102" spans="1:16" x14ac:dyDescent="0.3">
      <c r="A102" t="s">
        <v>1527</v>
      </c>
      <c r="B102" t="s">
        <v>1724</v>
      </c>
      <c r="C102" t="s">
        <v>1751</v>
      </c>
      <c r="D102" t="s">
        <v>1752</v>
      </c>
      <c r="E102" t="s">
        <v>272</v>
      </c>
      <c r="F102" t="s">
        <v>1473</v>
      </c>
      <c r="G102" t="s">
        <v>1474</v>
      </c>
      <c r="H102" t="s">
        <v>1531</v>
      </c>
      <c r="I102" t="s">
        <v>20</v>
      </c>
      <c r="J102" t="s">
        <v>18</v>
      </c>
      <c r="K102" t="s">
        <v>1532</v>
      </c>
      <c r="L102" t="s">
        <v>109</v>
      </c>
      <c r="M102" t="s">
        <v>1598</v>
      </c>
      <c r="N102" t="s">
        <v>1753</v>
      </c>
      <c r="O102" t="s">
        <v>22</v>
      </c>
      <c r="P102" t="s">
        <v>1535</v>
      </c>
    </row>
    <row r="103" spans="1:16" x14ac:dyDescent="0.3">
      <c r="A103" t="s">
        <v>1527</v>
      </c>
      <c r="B103" t="s">
        <v>1724</v>
      </c>
      <c r="C103" t="s">
        <v>1754</v>
      </c>
      <c r="D103" t="s">
        <v>1755</v>
      </c>
      <c r="E103" t="s">
        <v>273</v>
      </c>
      <c r="F103" t="s">
        <v>1475</v>
      </c>
      <c r="G103" t="s">
        <v>1476</v>
      </c>
      <c r="H103" t="s">
        <v>1531</v>
      </c>
      <c r="I103" t="s">
        <v>20</v>
      </c>
      <c r="J103" t="s">
        <v>18</v>
      </c>
      <c r="K103" t="s">
        <v>1532</v>
      </c>
      <c r="L103" t="s">
        <v>109</v>
      </c>
      <c r="M103" t="s">
        <v>1598</v>
      </c>
      <c r="O103" t="s">
        <v>24</v>
      </c>
      <c r="P103" t="s">
        <v>1535</v>
      </c>
    </row>
    <row r="104" spans="1:16" x14ac:dyDescent="0.3">
      <c r="A104" t="s">
        <v>1527</v>
      </c>
      <c r="B104" t="s">
        <v>2663</v>
      </c>
      <c r="D104" t="s">
        <v>1756</v>
      </c>
      <c r="E104" t="s">
        <v>274</v>
      </c>
      <c r="F104" t="s">
        <v>275</v>
      </c>
      <c r="G104" t="s">
        <v>276</v>
      </c>
      <c r="H104" t="s">
        <v>1531</v>
      </c>
      <c r="I104" t="s">
        <v>16</v>
      </c>
      <c r="J104" t="s">
        <v>17</v>
      </c>
      <c r="K104" t="s">
        <v>1532</v>
      </c>
      <c r="L104" t="s">
        <v>109</v>
      </c>
      <c r="M104" t="s">
        <v>1598</v>
      </c>
      <c r="N104" t="s">
        <v>1534</v>
      </c>
      <c r="O104" t="s">
        <v>23</v>
      </c>
      <c r="P104" t="s">
        <v>1535</v>
      </c>
    </row>
    <row r="105" spans="1:16" x14ac:dyDescent="0.3">
      <c r="A105" t="s">
        <v>1527</v>
      </c>
      <c r="B105" t="s">
        <v>1757</v>
      </c>
      <c r="D105" t="s">
        <v>1758</v>
      </c>
      <c r="E105" t="s">
        <v>1414</v>
      </c>
      <c r="F105" t="s">
        <v>1415</v>
      </c>
      <c r="G105" t="s">
        <v>1416</v>
      </c>
      <c r="H105" t="s">
        <v>1531</v>
      </c>
      <c r="I105" t="s">
        <v>16</v>
      </c>
      <c r="J105" t="s">
        <v>17</v>
      </c>
      <c r="K105" t="s">
        <v>1532</v>
      </c>
      <c r="L105" t="s">
        <v>109</v>
      </c>
      <c r="M105" t="s">
        <v>1759</v>
      </c>
      <c r="N105" t="s">
        <v>1534</v>
      </c>
      <c r="O105" t="s">
        <v>1397</v>
      </c>
      <c r="P105" t="s">
        <v>1535</v>
      </c>
    </row>
    <row r="106" spans="1:16" x14ac:dyDescent="0.3">
      <c r="A106" t="s">
        <v>1527</v>
      </c>
      <c r="B106" t="s">
        <v>1729</v>
      </c>
      <c r="D106" t="s">
        <v>1760</v>
      </c>
      <c r="E106" t="s">
        <v>277</v>
      </c>
      <c r="F106" t="s">
        <v>278</v>
      </c>
      <c r="G106" t="s">
        <v>279</v>
      </c>
      <c r="H106" t="s">
        <v>1531</v>
      </c>
      <c r="I106" t="s">
        <v>16</v>
      </c>
      <c r="J106" t="s">
        <v>17</v>
      </c>
      <c r="K106" t="s">
        <v>1532</v>
      </c>
      <c r="L106" t="s">
        <v>109</v>
      </c>
      <c r="M106" t="s">
        <v>1598</v>
      </c>
      <c r="O106" t="s">
        <v>24</v>
      </c>
      <c r="P106" t="s">
        <v>1535</v>
      </c>
    </row>
    <row r="107" spans="1:16" x14ac:dyDescent="0.3">
      <c r="A107" t="s">
        <v>1527</v>
      </c>
      <c r="B107" t="s">
        <v>1596</v>
      </c>
      <c r="D107" t="s">
        <v>1761</v>
      </c>
      <c r="E107" t="s">
        <v>280</v>
      </c>
      <c r="F107" t="s">
        <v>281</v>
      </c>
      <c r="G107" t="s">
        <v>282</v>
      </c>
      <c r="H107" t="s">
        <v>1531</v>
      </c>
      <c r="I107" t="s">
        <v>16</v>
      </c>
      <c r="J107" t="s">
        <v>17</v>
      </c>
      <c r="K107" t="s">
        <v>1532</v>
      </c>
      <c r="L107" t="s">
        <v>109</v>
      </c>
      <c r="M107" t="s">
        <v>1598</v>
      </c>
      <c r="N107" t="s">
        <v>1534</v>
      </c>
      <c r="O107" t="s">
        <v>24</v>
      </c>
      <c r="P107" t="s">
        <v>1535</v>
      </c>
    </row>
    <row r="108" spans="1:16" x14ac:dyDescent="0.3">
      <c r="A108" t="s">
        <v>1527</v>
      </c>
      <c r="B108" t="s">
        <v>1762</v>
      </c>
      <c r="D108" t="s">
        <v>1763</v>
      </c>
      <c r="E108" t="s">
        <v>1417</v>
      </c>
      <c r="F108" t="s">
        <v>1418</v>
      </c>
      <c r="G108" t="s">
        <v>1419</v>
      </c>
      <c r="H108" t="s">
        <v>1531</v>
      </c>
      <c r="I108" t="s">
        <v>16</v>
      </c>
      <c r="J108" t="s">
        <v>17</v>
      </c>
      <c r="K108" t="s">
        <v>1532</v>
      </c>
      <c r="L108" t="s">
        <v>109</v>
      </c>
      <c r="M108" t="s">
        <v>1759</v>
      </c>
      <c r="N108" t="s">
        <v>1764</v>
      </c>
      <c r="O108" t="s">
        <v>1398</v>
      </c>
      <c r="P108" t="s">
        <v>1535</v>
      </c>
    </row>
    <row r="109" spans="1:16" x14ac:dyDescent="0.3">
      <c r="A109" t="s">
        <v>1527</v>
      </c>
      <c r="B109" t="s">
        <v>1762</v>
      </c>
      <c r="D109" t="s">
        <v>1765</v>
      </c>
      <c r="E109" t="s">
        <v>1420</v>
      </c>
      <c r="F109" t="s">
        <v>1421</v>
      </c>
      <c r="G109" t="s">
        <v>1422</v>
      </c>
      <c r="H109" t="s">
        <v>1531</v>
      </c>
      <c r="I109" t="s">
        <v>16</v>
      </c>
      <c r="J109" t="s">
        <v>18</v>
      </c>
      <c r="K109" t="s">
        <v>1532</v>
      </c>
      <c r="L109" t="s">
        <v>109</v>
      </c>
      <c r="M109" t="s">
        <v>1759</v>
      </c>
      <c r="N109" t="s">
        <v>1534</v>
      </c>
      <c r="O109" t="s">
        <v>1399</v>
      </c>
      <c r="P109" t="s">
        <v>1535</v>
      </c>
    </row>
    <row r="110" spans="1:16" x14ac:dyDescent="0.3">
      <c r="A110" t="s">
        <v>1527</v>
      </c>
      <c r="B110" t="s">
        <v>1762</v>
      </c>
      <c r="D110" t="s">
        <v>1766</v>
      </c>
      <c r="E110" t="s">
        <v>1423</v>
      </c>
      <c r="F110" t="s">
        <v>1424</v>
      </c>
      <c r="G110" t="s">
        <v>1425</v>
      </c>
      <c r="H110" t="s">
        <v>1531</v>
      </c>
      <c r="I110" t="s">
        <v>16</v>
      </c>
      <c r="J110" t="s">
        <v>17</v>
      </c>
      <c r="K110" t="s">
        <v>1532</v>
      </c>
      <c r="L110" t="s">
        <v>109</v>
      </c>
      <c r="M110" t="s">
        <v>1759</v>
      </c>
      <c r="N110" t="s">
        <v>1534</v>
      </c>
      <c r="O110" t="s">
        <v>1399</v>
      </c>
      <c r="P110" t="s">
        <v>1535</v>
      </c>
    </row>
    <row r="111" spans="1:16" x14ac:dyDescent="0.3">
      <c r="A111" t="s">
        <v>1527</v>
      </c>
      <c r="B111" t="s">
        <v>1557</v>
      </c>
      <c r="D111" t="s">
        <v>1767</v>
      </c>
      <c r="E111" t="s">
        <v>292</v>
      </c>
      <c r="F111" t="s">
        <v>293</v>
      </c>
      <c r="G111" t="s">
        <v>294</v>
      </c>
      <c r="H111" t="s">
        <v>1531</v>
      </c>
      <c r="I111" t="s">
        <v>16</v>
      </c>
      <c r="J111" t="s">
        <v>17</v>
      </c>
      <c r="K111" t="s">
        <v>1559</v>
      </c>
      <c r="L111" t="s">
        <v>87</v>
      </c>
      <c r="M111" t="s">
        <v>2640</v>
      </c>
      <c r="N111" t="s">
        <v>1534</v>
      </c>
      <c r="O111" t="s">
        <v>88</v>
      </c>
      <c r="P111" t="s">
        <v>1535</v>
      </c>
    </row>
    <row r="112" spans="1:16" x14ac:dyDescent="0.3">
      <c r="A112" t="s">
        <v>1527</v>
      </c>
      <c r="B112" t="s">
        <v>1582</v>
      </c>
      <c r="D112" t="s">
        <v>1768</v>
      </c>
      <c r="E112" t="s">
        <v>295</v>
      </c>
      <c r="F112" t="s">
        <v>296</v>
      </c>
      <c r="G112" t="s">
        <v>297</v>
      </c>
      <c r="H112" t="s">
        <v>1693</v>
      </c>
      <c r="I112" t="s">
        <v>16</v>
      </c>
      <c r="J112" t="s">
        <v>17</v>
      </c>
      <c r="K112" t="s">
        <v>1559</v>
      </c>
      <c r="L112" t="s">
        <v>87</v>
      </c>
      <c r="M112" t="s">
        <v>2640</v>
      </c>
      <c r="N112" t="s">
        <v>1534</v>
      </c>
      <c r="O112" t="s">
        <v>88</v>
      </c>
      <c r="P112" t="s">
        <v>1535</v>
      </c>
    </row>
    <row r="113" spans="1:16" x14ac:dyDescent="0.3">
      <c r="A113" t="s">
        <v>1527</v>
      </c>
      <c r="B113" t="s">
        <v>1769</v>
      </c>
      <c r="D113" t="s">
        <v>1770</v>
      </c>
      <c r="E113" t="s">
        <v>298</v>
      </c>
      <c r="F113" t="s">
        <v>299</v>
      </c>
      <c r="G113" t="s">
        <v>300</v>
      </c>
      <c r="H113" t="s">
        <v>1531</v>
      </c>
      <c r="I113" t="s">
        <v>16</v>
      </c>
      <c r="J113" t="s">
        <v>17</v>
      </c>
      <c r="K113" t="s">
        <v>1569</v>
      </c>
      <c r="L113" t="s">
        <v>301</v>
      </c>
      <c r="M113" t="s">
        <v>1771</v>
      </c>
      <c r="N113" t="s">
        <v>1534</v>
      </c>
      <c r="O113" t="s">
        <v>208</v>
      </c>
      <c r="P113" t="s">
        <v>1535</v>
      </c>
    </row>
    <row r="114" spans="1:16" x14ac:dyDescent="0.3">
      <c r="A114" t="s">
        <v>1527</v>
      </c>
      <c r="B114" t="s">
        <v>1772</v>
      </c>
      <c r="C114" t="s">
        <v>1773</v>
      </c>
      <c r="D114" t="s">
        <v>1774</v>
      </c>
      <c r="E114" t="s">
        <v>302</v>
      </c>
      <c r="F114" t="s">
        <v>303</v>
      </c>
      <c r="G114" t="s">
        <v>304</v>
      </c>
      <c r="H114" t="s">
        <v>1564</v>
      </c>
      <c r="I114" t="s">
        <v>20</v>
      </c>
      <c r="J114" t="s">
        <v>17</v>
      </c>
      <c r="K114" t="s">
        <v>1632</v>
      </c>
      <c r="L114" t="s">
        <v>145</v>
      </c>
      <c r="M114" t="s">
        <v>1775</v>
      </c>
      <c r="N114" t="s">
        <v>1567</v>
      </c>
      <c r="P114" t="s">
        <v>1535</v>
      </c>
    </row>
    <row r="115" spans="1:16" x14ac:dyDescent="0.3">
      <c r="A115" t="s">
        <v>1527</v>
      </c>
      <c r="B115" t="s">
        <v>1776</v>
      </c>
      <c r="C115" t="s">
        <v>1777</v>
      </c>
      <c r="D115" t="s">
        <v>1778</v>
      </c>
      <c r="E115" t="s">
        <v>305</v>
      </c>
      <c r="F115" t="s">
        <v>306</v>
      </c>
      <c r="G115" t="s">
        <v>307</v>
      </c>
      <c r="H115" t="s">
        <v>1564</v>
      </c>
      <c r="I115" t="s">
        <v>20</v>
      </c>
      <c r="J115" t="s">
        <v>18</v>
      </c>
      <c r="K115" t="s">
        <v>1632</v>
      </c>
      <c r="L115" t="s">
        <v>145</v>
      </c>
      <c r="M115" t="s">
        <v>1775</v>
      </c>
      <c r="N115" t="s">
        <v>1567</v>
      </c>
      <c r="P115" t="s">
        <v>1535</v>
      </c>
    </row>
    <row r="116" spans="1:16" x14ac:dyDescent="0.3">
      <c r="A116" t="s">
        <v>1527</v>
      </c>
      <c r="B116" t="s">
        <v>1772</v>
      </c>
      <c r="C116" t="s">
        <v>1779</v>
      </c>
      <c r="D116" t="s">
        <v>1780</v>
      </c>
      <c r="E116" t="s">
        <v>308</v>
      </c>
      <c r="F116" t="s">
        <v>309</v>
      </c>
      <c r="G116" t="s">
        <v>310</v>
      </c>
      <c r="H116" t="s">
        <v>1564</v>
      </c>
      <c r="I116" t="s">
        <v>20</v>
      </c>
      <c r="J116" t="s">
        <v>17</v>
      </c>
      <c r="K116" t="s">
        <v>1632</v>
      </c>
      <c r="L116" t="s">
        <v>145</v>
      </c>
      <c r="M116" t="s">
        <v>1775</v>
      </c>
      <c r="N116" t="s">
        <v>1567</v>
      </c>
      <c r="P116" t="s">
        <v>1535</v>
      </c>
    </row>
    <row r="117" spans="1:16" x14ac:dyDescent="0.3">
      <c r="A117" t="s">
        <v>1527</v>
      </c>
      <c r="B117" t="s">
        <v>1776</v>
      </c>
      <c r="C117" t="s">
        <v>1781</v>
      </c>
      <c r="D117" t="s">
        <v>1782</v>
      </c>
      <c r="E117" t="s">
        <v>311</v>
      </c>
      <c r="F117" t="s">
        <v>312</v>
      </c>
      <c r="G117" t="s">
        <v>313</v>
      </c>
      <c r="H117" t="s">
        <v>1564</v>
      </c>
      <c r="I117" t="s">
        <v>20</v>
      </c>
      <c r="J117" t="s">
        <v>18</v>
      </c>
      <c r="K117" t="s">
        <v>1632</v>
      </c>
      <c r="L117" t="s">
        <v>145</v>
      </c>
      <c r="M117" t="s">
        <v>1775</v>
      </c>
      <c r="N117" t="s">
        <v>1567</v>
      </c>
      <c r="P117" t="s">
        <v>1535</v>
      </c>
    </row>
    <row r="118" spans="1:16" x14ac:dyDescent="0.3">
      <c r="A118" t="s">
        <v>1527</v>
      </c>
      <c r="B118" t="s">
        <v>1772</v>
      </c>
      <c r="C118" t="s">
        <v>1783</v>
      </c>
      <c r="D118" t="s">
        <v>1784</v>
      </c>
      <c r="E118" t="s">
        <v>314</v>
      </c>
      <c r="F118" t="s">
        <v>315</v>
      </c>
      <c r="G118" t="s">
        <v>316</v>
      </c>
      <c r="H118" t="s">
        <v>1564</v>
      </c>
      <c r="I118" t="s">
        <v>20</v>
      </c>
      <c r="J118" t="s">
        <v>17</v>
      </c>
      <c r="K118" t="s">
        <v>1632</v>
      </c>
      <c r="L118" t="s">
        <v>145</v>
      </c>
      <c r="M118" t="s">
        <v>1775</v>
      </c>
      <c r="N118" t="s">
        <v>1567</v>
      </c>
      <c r="P118" t="s">
        <v>1535</v>
      </c>
    </row>
    <row r="119" spans="1:16" x14ac:dyDescent="0.3">
      <c r="A119" t="s">
        <v>1527</v>
      </c>
      <c r="B119" t="s">
        <v>1772</v>
      </c>
      <c r="C119" t="s">
        <v>1785</v>
      </c>
      <c r="D119" t="s">
        <v>1786</v>
      </c>
      <c r="E119" t="s">
        <v>317</v>
      </c>
      <c r="F119" t="s">
        <v>318</v>
      </c>
      <c r="G119" t="s">
        <v>319</v>
      </c>
      <c r="H119" t="s">
        <v>1564</v>
      </c>
      <c r="I119" t="s">
        <v>20</v>
      </c>
      <c r="J119" t="s">
        <v>17</v>
      </c>
      <c r="K119" t="s">
        <v>1632</v>
      </c>
      <c r="L119" t="s">
        <v>145</v>
      </c>
      <c r="M119" t="s">
        <v>1775</v>
      </c>
      <c r="N119" t="s">
        <v>1567</v>
      </c>
      <c r="P119" t="s">
        <v>1535</v>
      </c>
    </row>
    <row r="120" spans="1:16" x14ac:dyDescent="0.3">
      <c r="A120" t="s">
        <v>1527</v>
      </c>
      <c r="B120" t="s">
        <v>2664</v>
      </c>
      <c r="C120" t="s">
        <v>1787</v>
      </c>
      <c r="D120" t="s">
        <v>1788</v>
      </c>
      <c r="E120" t="s">
        <v>320</v>
      </c>
      <c r="F120" t="s">
        <v>312</v>
      </c>
      <c r="G120" t="s">
        <v>321</v>
      </c>
      <c r="H120" t="s">
        <v>1564</v>
      </c>
      <c r="I120" t="s">
        <v>16</v>
      </c>
      <c r="J120" t="s">
        <v>17</v>
      </c>
      <c r="K120" t="s">
        <v>1632</v>
      </c>
      <c r="L120" t="s">
        <v>145</v>
      </c>
      <c r="M120" t="s">
        <v>1775</v>
      </c>
      <c r="N120" t="s">
        <v>1567</v>
      </c>
      <c r="P120" t="s">
        <v>1535</v>
      </c>
    </row>
    <row r="121" spans="1:16" x14ac:dyDescent="0.3">
      <c r="A121" t="s">
        <v>1527</v>
      </c>
      <c r="B121" t="s">
        <v>1772</v>
      </c>
      <c r="C121" t="s">
        <v>1789</v>
      </c>
      <c r="D121" t="s">
        <v>1790</v>
      </c>
      <c r="E121" t="s">
        <v>322</v>
      </c>
      <c r="F121" t="s">
        <v>323</v>
      </c>
      <c r="G121" t="s">
        <v>324</v>
      </c>
      <c r="H121" t="s">
        <v>1564</v>
      </c>
      <c r="I121" t="s">
        <v>20</v>
      </c>
      <c r="J121" t="s">
        <v>17</v>
      </c>
      <c r="K121" t="s">
        <v>1632</v>
      </c>
      <c r="L121" t="s">
        <v>145</v>
      </c>
      <c r="M121" t="s">
        <v>1775</v>
      </c>
      <c r="N121" t="s">
        <v>1567</v>
      </c>
      <c r="P121" t="s">
        <v>1535</v>
      </c>
    </row>
    <row r="122" spans="1:16" x14ac:dyDescent="0.3">
      <c r="A122" t="s">
        <v>1527</v>
      </c>
      <c r="B122" t="s">
        <v>1791</v>
      </c>
      <c r="C122" t="s">
        <v>1792</v>
      </c>
      <c r="D122" t="s">
        <v>1793</v>
      </c>
      <c r="E122" t="s">
        <v>325</v>
      </c>
      <c r="F122" t="s">
        <v>326</v>
      </c>
      <c r="G122" t="s">
        <v>327</v>
      </c>
      <c r="H122" t="s">
        <v>1531</v>
      </c>
      <c r="I122" t="s">
        <v>20</v>
      </c>
      <c r="J122" t="s">
        <v>17</v>
      </c>
      <c r="K122" t="s">
        <v>1559</v>
      </c>
      <c r="L122" t="s">
        <v>328</v>
      </c>
      <c r="M122" t="s">
        <v>1794</v>
      </c>
      <c r="N122" t="s">
        <v>1534</v>
      </c>
      <c r="O122" t="s">
        <v>23</v>
      </c>
      <c r="P122" t="s">
        <v>1535</v>
      </c>
    </row>
    <row r="123" spans="1:16" x14ac:dyDescent="0.3">
      <c r="A123" t="s">
        <v>1527</v>
      </c>
      <c r="B123" t="s">
        <v>2665</v>
      </c>
      <c r="C123" t="s">
        <v>1796</v>
      </c>
      <c r="D123" t="s">
        <v>1797</v>
      </c>
      <c r="E123" t="s">
        <v>329</v>
      </c>
      <c r="F123" t="s">
        <v>2666</v>
      </c>
      <c r="G123" t="s">
        <v>2667</v>
      </c>
      <c r="H123" t="s">
        <v>1531</v>
      </c>
      <c r="I123" t="s">
        <v>20</v>
      </c>
      <c r="J123" t="s">
        <v>17</v>
      </c>
      <c r="K123" t="s">
        <v>1559</v>
      </c>
      <c r="L123" t="s">
        <v>328</v>
      </c>
      <c r="M123" t="s">
        <v>1794</v>
      </c>
      <c r="N123" t="s">
        <v>1534</v>
      </c>
      <c r="O123" t="s">
        <v>23</v>
      </c>
      <c r="P123" t="s">
        <v>1535</v>
      </c>
    </row>
    <row r="124" spans="1:16" x14ac:dyDescent="0.3">
      <c r="A124" t="s">
        <v>1527</v>
      </c>
      <c r="B124" t="s">
        <v>1791</v>
      </c>
      <c r="C124" t="s">
        <v>1798</v>
      </c>
      <c r="D124" t="s">
        <v>1799</v>
      </c>
      <c r="E124" t="s">
        <v>330</v>
      </c>
      <c r="F124" t="s">
        <v>1800</v>
      </c>
      <c r="G124" t="s">
        <v>1801</v>
      </c>
      <c r="H124" t="s">
        <v>1531</v>
      </c>
      <c r="I124" t="s">
        <v>20</v>
      </c>
      <c r="J124" t="s">
        <v>17</v>
      </c>
      <c r="K124" t="s">
        <v>1559</v>
      </c>
      <c r="L124" t="s">
        <v>328</v>
      </c>
      <c r="M124" t="s">
        <v>1794</v>
      </c>
      <c r="N124" t="s">
        <v>1534</v>
      </c>
      <c r="O124" t="s">
        <v>23</v>
      </c>
      <c r="P124" t="s">
        <v>1535</v>
      </c>
    </row>
    <row r="125" spans="1:16" x14ac:dyDescent="0.3">
      <c r="A125" t="s">
        <v>1527</v>
      </c>
      <c r="B125" t="s">
        <v>2668</v>
      </c>
      <c r="C125" t="s">
        <v>1802</v>
      </c>
      <c r="D125" t="s">
        <v>1803</v>
      </c>
      <c r="E125" t="s">
        <v>331</v>
      </c>
      <c r="F125" t="s">
        <v>2669</v>
      </c>
      <c r="G125" t="s">
        <v>2670</v>
      </c>
      <c r="H125" t="s">
        <v>1531</v>
      </c>
      <c r="I125" t="s">
        <v>20</v>
      </c>
      <c r="J125" t="s">
        <v>17</v>
      </c>
      <c r="K125" t="s">
        <v>1559</v>
      </c>
      <c r="L125" t="s">
        <v>328</v>
      </c>
      <c r="M125" t="s">
        <v>1794</v>
      </c>
      <c r="N125" t="s">
        <v>1534</v>
      </c>
      <c r="O125" t="s">
        <v>23</v>
      </c>
      <c r="P125" t="s">
        <v>1535</v>
      </c>
    </row>
    <row r="126" spans="1:16" x14ac:dyDescent="0.3">
      <c r="A126" t="s">
        <v>1527</v>
      </c>
      <c r="B126" t="s">
        <v>2668</v>
      </c>
      <c r="C126" t="s">
        <v>1804</v>
      </c>
      <c r="D126" t="s">
        <v>1805</v>
      </c>
      <c r="E126" t="s">
        <v>332</v>
      </c>
      <c r="F126" t="s">
        <v>2671</v>
      </c>
      <c r="G126" t="s">
        <v>2672</v>
      </c>
      <c r="H126" t="s">
        <v>1531</v>
      </c>
      <c r="I126" t="s">
        <v>20</v>
      </c>
      <c r="J126" t="s">
        <v>17</v>
      </c>
      <c r="K126" t="s">
        <v>1559</v>
      </c>
      <c r="L126" t="s">
        <v>328</v>
      </c>
      <c r="M126" t="s">
        <v>1794</v>
      </c>
      <c r="N126" t="s">
        <v>1534</v>
      </c>
      <c r="O126" t="s">
        <v>23</v>
      </c>
      <c r="P126" t="s">
        <v>1535</v>
      </c>
    </row>
    <row r="127" spans="1:16" x14ac:dyDescent="0.3">
      <c r="A127" t="s">
        <v>1527</v>
      </c>
      <c r="B127" t="s">
        <v>2673</v>
      </c>
      <c r="C127" t="s">
        <v>1806</v>
      </c>
      <c r="D127" t="s">
        <v>1807</v>
      </c>
      <c r="E127" t="s">
        <v>333</v>
      </c>
      <c r="F127" t="s">
        <v>2674</v>
      </c>
      <c r="G127" t="s">
        <v>2675</v>
      </c>
      <c r="H127" t="s">
        <v>1531</v>
      </c>
      <c r="I127" t="s">
        <v>20</v>
      </c>
      <c r="J127" t="s">
        <v>17</v>
      </c>
      <c r="K127" t="s">
        <v>1559</v>
      </c>
      <c r="L127" t="s">
        <v>328</v>
      </c>
      <c r="M127" t="s">
        <v>1794</v>
      </c>
      <c r="N127" t="s">
        <v>1534</v>
      </c>
      <c r="O127" t="s">
        <v>23</v>
      </c>
      <c r="P127" t="s">
        <v>1535</v>
      </c>
    </row>
    <row r="128" spans="1:16" x14ac:dyDescent="0.3">
      <c r="A128" t="s">
        <v>1527</v>
      </c>
      <c r="B128" t="s">
        <v>1808</v>
      </c>
      <c r="C128" t="s">
        <v>1809</v>
      </c>
      <c r="D128" t="s">
        <v>1810</v>
      </c>
      <c r="E128" t="s">
        <v>334</v>
      </c>
      <c r="F128" t="s">
        <v>335</v>
      </c>
      <c r="G128" t="s">
        <v>336</v>
      </c>
      <c r="H128" t="s">
        <v>1531</v>
      </c>
      <c r="I128" t="s">
        <v>20</v>
      </c>
      <c r="J128" t="s">
        <v>17</v>
      </c>
      <c r="K128" t="s">
        <v>1559</v>
      </c>
      <c r="L128" t="s">
        <v>328</v>
      </c>
      <c r="M128" t="s">
        <v>1794</v>
      </c>
      <c r="N128" t="s">
        <v>1534</v>
      </c>
      <c r="O128" t="s">
        <v>23</v>
      </c>
      <c r="P128" t="s">
        <v>1535</v>
      </c>
    </row>
    <row r="129" spans="1:16" x14ac:dyDescent="0.3">
      <c r="A129" t="s">
        <v>1527</v>
      </c>
      <c r="B129" t="s">
        <v>2665</v>
      </c>
      <c r="C129" t="s">
        <v>1811</v>
      </c>
      <c r="D129" t="s">
        <v>1812</v>
      </c>
      <c r="E129" t="s">
        <v>337</v>
      </c>
      <c r="F129" t="s">
        <v>2676</v>
      </c>
      <c r="G129" t="s">
        <v>2677</v>
      </c>
      <c r="H129" t="s">
        <v>1531</v>
      </c>
      <c r="I129" t="s">
        <v>20</v>
      </c>
      <c r="J129" t="s">
        <v>17</v>
      </c>
      <c r="K129" t="s">
        <v>1559</v>
      </c>
      <c r="L129" t="s">
        <v>328</v>
      </c>
      <c r="M129" t="s">
        <v>1794</v>
      </c>
      <c r="N129" t="s">
        <v>1534</v>
      </c>
      <c r="O129" t="s">
        <v>23</v>
      </c>
      <c r="P129" t="s">
        <v>1535</v>
      </c>
    </row>
    <row r="130" spans="1:16" x14ac:dyDescent="0.3">
      <c r="A130" t="s">
        <v>1527</v>
      </c>
      <c r="B130" t="s">
        <v>2665</v>
      </c>
      <c r="C130" t="s">
        <v>1813</v>
      </c>
      <c r="D130" t="s">
        <v>1814</v>
      </c>
      <c r="E130" t="s">
        <v>339</v>
      </c>
      <c r="F130" t="s">
        <v>2678</v>
      </c>
      <c r="G130" t="s">
        <v>2679</v>
      </c>
      <c r="H130" t="s">
        <v>1531</v>
      </c>
      <c r="I130" t="s">
        <v>20</v>
      </c>
      <c r="J130" t="s">
        <v>17</v>
      </c>
      <c r="K130" t="s">
        <v>1559</v>
      </c>
      <c r="L130" t="s">
        <v>328</v>
      </c>
      <c r="M130" t="s">
        <v>1794</v>
      </c>
      <c r="N130" t="s">
        <v>1534</v>
      </c>
      <c r="O130" t="s">
        <v>23</v>
      </c>
      <c r="P130" t="s">
        <v>1535</v>
      </c>
    </row>
    <row r="131" spans="1:16" x14ac:dyDescent="0.3">
      <c r="A131" t="s">
        <v>1527</v>
      </c>
      <c r="B131" t="s">
        <v>1795</v>
      </c>
      <c r="C131" t="s">
        <v>1815</v>
      </c>
      <c r="D131" t="s">
        <v>1816</v>
      </c>
      <c r="E131" t="s">
        <v>340</v>
      </c>
      <c r="F131" t="s">
        <v>341</v>
      </c>
      <c r="G131" t="s">
        <v>342</v>
      </c>
      <c r="H131" t="s">
        <v>1531</v>
      </c>
      <c r="I131" t="s">
        <v>20</v>
      </c>
      <c r="J131" t="s">
        <v>18</v>
      </c>
      <c r="K131" t="s">
        <v>1559</v>
      </c>
      <c r="L131" t="s">
        <v>328</v>
      </c>
      <c r="M131" t="s">
        <v>1794</v>
      </c>
      <c r="N131" t="s">
        <v>1534</v>
      </c>
      <c r="O131" t="s">
        <v>23</v>
      </c>
      <c r="P131" t="s">
        <v>1535</v>
      </c>
    </row>
    <row r="132" spans="1:16" x14ac:dyDescent="0.3">
      <c r="A132" t="s">
        <v>1527</v>
      </c>
      <c r="B132" t="s">
        <v>2680</v>
      </c>
      <c r="C132" t="s">
        <v>1817</v>
      </c>
      <c r="D132" t="s">
        <v>1818</v>
      </c>
      <c r="E132" t="s">
        <v>343</v>
      </c>
      <c r="F132" t="s">
        <v>2681</v>
      </c>
      <c r="G132" t="s">
        <v>2682</v>
      </c>
      <c r="H132" t="s">
        <v>1531</v>
      </c>
      <c r="I132" t="s">
        <v>20</v>
      </c>
      <c r="J132" t="s">
        <v>17</v>
      </c>
      <c r="K132" t="s">
        <v>1559</v>
      </c>
      <c r="L132" t="s">
        <v>328</v>
      </c>
      <c r="M132" t="s">
        <v>1794</v>
      </c>
      <c r="N132" t="s">
        <v>1534</v>
      </c>
      <c r="O132" t="s">
        <v>23</v>
      </c>
      <c r="P132" t="s">
        <v>1535</v>
      </c>
    </row>
    <row r="133" spans="1:16" x14ac:dyDescent="0.3">
      <c r="A133" t="s">
        <v>1527</v>
      </c>
      <c r="B133" t="s">
        <v>2680</v>
      </c>
      <c r="C133" t="s">
        <v>1819</v>
      </c>
      <c r="D133" t="s">
        <v>1820</v>
      </c>
      <c r="E133" t="s">
        <v>346</v>
      </c>
      <c r="F133" t="s">
        <v>2683</v>
      </c>
      <c r="G133" t="s">
        <v>338</v>
      </c>
      <c r="H133" t="s">
        <v>1531</v>
      </c>
      <c r="I133" t="s">
        <v>20</v>
      </c>
      <c r="J133" t="s">
        <v>17</v>
      </c>
      <c r="K133" t="s">
        <v>1559</v>
      </c>
      <c r="L133" t="s">
        <v>328</v>
      </c>
      <c r="M133" t="s">
        <v>1794</v>
      </c>
      <c r="N133" t="s">
        <v>1534</v>
      </c>
      <c r="O133" t="s">
        <v>23</v>
      </c>
      <c r="P133" t="s">
        <v>1535</v>
      </c>
    </row>
    <row r="134" spans="1:16" x14ac:dyDescent="0.3">
      <c r="A134" t="s">
        <v>1527</v>
      </c>
      <c r="B134" t="s">
        <v>2684</v>
      </c>
      <c r="C134" t="s">
        <v>1821</v>
      </c>
      <c r="D134" t="s">
        <v>1822</v>
      </c>
      <c r="E134" t="s">
        <v>347</v>
      </c>
      <c r="F134" t="s">
        <v>348</v>
      </c>
      <c r="G134" t="s">
        <v>349</v>
      </c>
      <c r="H134" t="s">
        <v>1531</v>
      </c>
      <c r="I134" t="s">
        <v>20</v>
      </c>
      <c r="J134" t="s">
        <v>17</v>
      </c>
      <c r="K134" t="s">
        <v>1559</v>
      </c>
      <c r="L134" t="s">
        <v>328</v>
      </c>
      <c r="M134" t="s">
        <v>1794</v>
      </c>
      <c r="N134" t="s">
        <v>1534</v>
      </c>
      <c r="O134" t="s">
        <v>23</v>
      </c>
      <c r="P134" t="s">
        <v>1535</v>
      </c>
    </row>
    <row r="135" spans="1:16" x14ac:dyDescent="0.3">
      <c r="A135" t="s">
        <v>1527</v>
      </c>
      <c r="B135" t="s">
        <v>1795</v>
      </c>
      <c r="D135" t="s">
        <v>1823</v>
      </c>
      <c r="E135" t="s">
        <v>350</v>
      </c>
      <c r="F135" t="s">
        <v>351</v>
      </c>
      <c r="G135" t="s">
        <v>352</v>
      </c>
      <c r="H135" t="s">
        <v>1531</v>
      </c>
      <c r="I135" t="s">
        <v>16</v>
      </c>
      <c r="J135" t="s">
        <v>18</v>
      </c>
      <c r="K135" t="s">
        <v>1559</v>
      </c>
      <c r="L135" t="s">
        <v>328</v>
      </c>
      <c r="M135" t="s">
        <v>1824</v>
      </c>
      <c r="N135" t="s">
        <v>1534</v>
      </c>
      <c r="O135" t="s">
        <v>23</v>
      </c>
      <c r="P135" t="s">
        <v>1535</v>
      </c>
    </row>
    <row r="136" spans="1:16" x14ac:dyDescent="0.3">
      <c r="A136" t="s">
        <v>1527</v>
      </c>
      <c r="B136" t="s">
        <v>2680</v>
      </c>
      <c r="D136" t="s">
        <v>1825</v>
      </c>
      <c r="E136" t="s">
        <v>353</v>
      </c>
      <c r="F136" t="s">
        <v>354</v>
      </c>
      <c r="G136" t="s">
        <v>355</v>
      </c>
      <c r="H136" t="s">
        <v>1531</v>
      </c>
      <c r="I136" t="s">
        <v>16</v>
      </c>
      <c r="J136" t="s">
        <v>17</v>
      </c>
      <c r="K136" t="s">
        <v>1559</v>
      </c>
      <c r="L136" t="s">
        <v>328</v>
      </c>
      <c r="M136" t="s">
        <v>1824</v>
      </c>
      <c r="N136" t="s">
        <v>1534</v>
      </c>
      <c r="O136" t="s">
        <v>23</v>
      </c>
      <c r="P136" t="s">
        <v>1535</v>
      </c>
    </row>
    <row r="137" spans="1:16" x14ac:dyDescent="0.3">
      <c r="A137" t="s">
        <v>1527</v>
      </c>
      <c r="B137" t="s">
        <v>1795</v>
      </c>
      <c r="D137" t="s">
        <v>1826</v>
      </c>
      <c r="E137" t="s">
        <v>356</v>
      </c>
      <c r="F137" t="s">
        <v>357</v>
      </c>
      <c r="G137" t="s">
        <v>358</v>
      </c>
      <c r="H137" t="s">
        <v>1531</v>
      </c>
      <c r="I137" t="s">
        <v>16</v>
      </c>
      <c r="J137" t="s">
        <v>17</v>
      </c>
      <c r="K137" t="s">
        <v>1559</v>
      </c>
      <c r="L137" t="s">
        <v>328</v>
      </c>
      <c r="M137" t="s">
        <v>1824</v>
      </c>
      <c r="N137" t="s">
        <v>1534</v>
      </c>
      <c r="O137" t="s">
        <v>23</v>
      </c>
      <c r="P137" t="s">
        <v>1535</v>
      </c>
    </row>
    <row r="138" spans="1:16" x14ac:dyDescent="0.3">
      <c r="A138" t="s">
        <v>1527</v>
      </c>
      <c r="B138" t="s">
        <v>2680</v>
      </c>
      <c r="D138" t="s">
        <v>1827</v>
      </c>
      <c r="E138" t="s">
        <v>359</v>
      </c>
      <c r="F138" t="s">
        <v>2685</v>
      </c>
      <c r="G138" t="s">
        <v>362</v>
      </c>
      <c r="H138" t="s">
        <v>1531</v>
      </c>
      <c r="I138" t="s">
        <v>16</v>
      </c>
      <c r="J138" t="s">
        <v>17</v>
      </c>
      <c r="K138" t="s">
        <v>1559</v>
      </c>
      <c r="L138" t="s">
        <v>328</v>
      </c>
      <c r="M138" t="s">
        <v>1824</v>
      </c>
      <c r="N138" t="s">
        <v>1534</v>
      </c>
      <c r="O138" t="s">
        <v>23</v>
      </c>
      <c r="P138" t="s">
        <v>1535</v>
      </c>
    </row>
    <row r="139" spans="1:16" x14ac:dyDescent="0.3">
      <c r="A139" t="s">
        <v>1527</v>
      </c>
      <c r="B139" t="s">
        <v>1795</v>
      </c>
      <c r="D139" t="s">
        <v>1828</v>
      </c>
      <c r="E139" t="s">
        <v>360</v>
      </c>
      <c r="F139" t="s">
        <v>361</v>
      </c>
      <c r="G139" t="s">
        <v>362</v>
      </c>
      <c r="H139" t="s">
        <v>1531</v>
      </c>
      <c r="I139" t="s">
        <v>16</v>
      </c>
      <c r="J139" t="s">
        <v>17</v>
      </c>
      <c r="K139" t="s">
        <v>1559</v>
      </c>
      <c r="L139" t="s">
        <v>328</v>
      </c>
      <c r="M139" t="s">
        <v>1824</v>
      </c>
      <c r="N139" t="s">
        <v>1534</v>
      </c>
      <c r="O139" t="s">
        <v>23</v>
      </c>
      <c r="P139" t="s">
        <v>1535</v>
      </c>
    </row>
    <row r="140" spans="1:16" x14ac:dyDescent="0.3">
      <c r="A140" t="s">
        <v>1527</v>
      </c>
      <c r="B140" t="s">
        <v>2680</v>
      </c>
      <c r="D140" t="s">
        <v>1829</v>
      </c>
      <c r="E140" t="s">
        <v>363</v>
      </c>
      <c r="F140" t="s">
        <v>2686</v>
      </c>
      <c r="G140" t="s">
        <v>2687</v>
      </c>
      <c r="H140" t="s">
        <v>1531</v>
      </c>
      <c r="I140" t="s">
        <v>16</v>
      </c>
      <c r="J140" t="s">
        <v>17</v>
      </c>
      <c r="K140" t="s">
        <v>1559</v>
      </c>
      <c r="L140" t="s">
        <v>328</v>
      </c>
      <c r="M140" t="s">
        <v>1824</v>
      </c>
      <c r="N140" t="s">
        <v>1534</v>
      </c>
      <c r="O140" t="s">
        <v>23</v>
      </c>
      <c r="P140" t="s">
        <v>1535</v>
      </c>
    </row>
    <row r="141" spans="1:16" x14ac:dyDescent="0.3">
      <c r="A141" t="s">
        <v>1527</v>
      </c>
      <c r="B141" t="s">
        <v>2680</v>
      </c>
      <c r="D141" t="s">
        <v>1830</v>
      </c>
      <c r="E141" t="s">
        <v>364</v>
      </c>
      <c r="F141" t="s">
        <v>2688</v>
      </c>
      <c r="G141" t="s">
        <v>2689</v>
      </c>
      <c r="H141" t="s">
        <v>1531</v>
      </c>
      <c r="I141" t="s">
        <v>16</v>
      </c>
      <c r="J141" t="s">
        <v>17</v>
      </c>
      <c r="K141" t="s">
        <v>1559</v>
      </c>
      <c r="L141" t="s">
        <v>328</v>
      </c>
      <c r="M141" t="s">
        <v>1824</v>
      </c>
      <c r="N141" t="s">
        <v>1567</v>
      </c>
      <c r="O141" t="s">
        <v>23</v>
      </c>
      <c r="P141" t="s">
        <v>1535</v>
      </c>
    </row>
    <row r="142" spans="1:16" x14ac:dyDescent="0.3">
      <c r="A142" t="s">
        <v>1527</v>
      </c>
      <c r="B142" t="s">
        <v>1808</v>
      </c>
      <c r="D142" t="s">
        <v>1831</v>
      </c>
      <c r="E142" t="s">
        <v>365</v>
      </c>
      <c r="F142" t="s">
        <v>344</v>
      </c>
      <c r="G142" t="s">
        <v>345</v>
      </c>
      <c r="H142" t="s">
        <v>1531</v>
      </c>
      <c r="I142" t="s">
        <v>16</v>
      </c>
      <c r="J142" t="s">
        <v>17</v>
      </c>
      <c r="K142" t="s">
        <v>1559</v>
      </c>
      <c r="L142" t="s">
        <v>328</v>
      </c>
      <c r="M142" t="s">
        <v>1824</v>
      </c>
      <c r="N142" t="s">
        <v>1534</v>
      </c>
      <c r="O142" t="s">
        <v>23</v>
      </c>
      <c r="P142" t="s">
        <v>1535</v>
      </c>
    </row>
    <row r="143" spans="1:16" x14ac:dyDescent="0.3">
      <c r="A143" t="s">
        <v>1527</v>
      </c>
      <c r="B143" s="289">
        <v>44092</v>
      </c>
      <c r="D143" t="s">
        <v>1832</v>
      </c>
      <c r="E143" t="s">
        <v>366</v>
      </c>
      <c r="F143" t="s">
        <v>367</v>
      </c>
      <c r="G143" t="s">
        <v>368</v>
      </c>
      <c r="H143" t="s">
        <v>1531</v>
      </c>
      <c r="I143" t="s">
        <v>16</v>
      </c>
      <c r="J143" t="s">
        <v>18</v>
      </c>
      <c r="K143" t="s">
        <v>1559</v>
      </c>
      <c r="L143" t="s">
        <v>328</v>
      </c>
      <c r="M143" t="s">
        <v>1824</v>
      </c>
      <c r="N143" t="s">
        <v>1534</v>
      </c>
      <c r="O143" t="s">
        <v>23</v>
      </c>
      <c r="P143" t="s">
        <v>1535</v>
      </c>
    </row>
    <row r="144" spans="1:16" x14ac:dyDescent="0.3">
      <c r="A144" t="s">
        <v>1527</v>
      </c>
      <c r="B144" t="s">
        <v>1808</v>
      </c>
      <c r="D144" t="s">
        <v>1833</v>
      </c>
      <c r="E144" t="s">
        <v>369</v>
      </c>
      <c r="F144" t="s">
        <v>341</v>
      </c>
      <c r="G144" t="s">
        <v>342</v>
      </c>
      <c r="H144" t="s">
        <v>1531</v>
      </c>
      <c r="I144" t="s">
        <v>16</v>
      </c>
      <c r="J144" t="s">
        <v>17</v>
      </c>
      <c r="K144" t="s">
        <v>1559</v>
      </c>
      <c r="L144" t="s">
        <v>328</v>
      </c>
      <c r="M144" t="s">
        <v>1824</v>
      </c>
      <c r="N144" t="s">
        <v>1534</v>
      </c>
      <c r="O144" t="s">
        <v>23</v>
      </c>
      <c r="P144" t="s">
        <v>1535</v>
      </c>
    </row>
    <row r="145" spans="1:16" x14ac:dyDescent="0.3">
      <c r="A145" t="s">
        <v>1527</v>
      </c>
      <c r="B145" t="s">
        <v>1776</v>
      </c>
      <c r="D145" t="s">
        <v>1834</v>
      </c>
      <c r="E145" t="s">
        <v>370</v>
      </c>
      <c r="F145" t="s">
        <v>371</v>
      </c>
      <c r="G145" t="s">
        <v>372</v>
      </c>
      <c r="H145" t="s">
        <v>1531</v>
      </c>
      <c r="I145" t="s">
        <v>16</v>
      </c>
      <c r="J145" t="s">
        <v>17</v>
      </c>
      <c r="K145" t="s">
        <v>1632</v>
      </c>
      <c r="L145" t="s">
        <v>145</v>
      </c>
      <c r="M145" t="s">
        <v>1835</v>
      </c>
      <c r="N145" t="s">
        <v>1567</v>
      </c>
      <c r="P145" t="s">
        <v>1535</v>
      </c>
    </row>
    <row r="146" spans="1:16" x14ac:dyDescent="0.3">
      <c r="A146" t="s">
        <v>1527</v>
      </c>
      <c r="B146" t="s">
        <v>2664</v>
      </c>
      <c r="C146" t="s">
        <v>1837</v>
      </c>
      <c r="D146" t="s">
        <v>1838</v>
      </c>
      <c r="E146" t="s">
        <v>373</v>
      </c>
      <c r="F146" t="s">
        <v>374</v>
      </c>
      <c r="G146" t="s">
        <v>375</v>
      </c>
      <c r="H146" t="s">
        <v>1564</v>
      </c>
      <c r="I146" t="s">
        <v>16</v>
      </c>
      <c r="J146" t="s">
        <v>17</v>
      </c>
      <c r="K146" t="s">
        <v>1632</v>
      </c>
      <c r="L146" t="s">
        <v>145</v>
      </c>
      <c r="M146" t="s">
        <v>1839</v>
      </c>
      <c r="N146" t="s">
        <v>1567</v>
      </c>
      <c r="P146" t="s">
        <v>1535</v>
      </c>
    </row>
    <row r="147" spans="1:16" x14ac:dyDescent="0.3">
      <c r="A147" t="s">
        <v>1527</v>
      </c>
      <c r="B147" t="s">
        <v>1836</v>
      </c>
      <c r="C147" t="s">
        <v>1840</v>
      </c>
      <c r="D147" t="s">
        <v>1841</v>
      </c>
      <c r="E147" t="s">
        <v>376</v>
      </c>
      <c r="F147" t="s">
        <v>377</v>
      </c>
      <c r="G147" t="s">
        <v>378</v>
      </c>
      <c r="H147" t="s">
        <v>1564</v>
      </c>
      <c r="I147" t="s">
        <v>16</v>
      </c>
      <c r="J147" t="s">
        <v>18</v>
      </c>
      <c r="K147" t="s">
        <v>1632</v>
      </c>
      <c r="L147" t="s">
        <v>145</v>
      </c>
      <c r="M147" t="s">
        <v>1839</v>
      </c>
      <c r="N147" t="s">
        <v>1567</v>
      </c>
      <c r="P147" t="s">
        <v>1535</v>
      </c>
    </row>
    <row r="148" spans="1:16" x14ac:dyDescent="0.3">
      <c r="A148" t="s">
        <v>1527</v>
      </c>
      <c r="D148" t="s">
        <v>2690</v>
      </c>
      <c r="E148" t="s">
        <v>2691</v>
      </c>
      <c r="F148" t="s">
        <v>2692</v>
      </c>
      <c r="G148" t="s">
        <v>2693</v>
      </c>
      <c r="H148" t="s">
        <v>1531</v>
      </c>
      <c r="I148" t="s">
        <v>16</v>
      </c>
      <c r="J148" t="s">
        <v>18</v>
      </c>
      <c r="K148" t="s">
        <v>1532</v>
      </c>
      <c r="L148" t="s">
        <v>399</v>
      </c>
      <c r="M148" t="s">
        <v>1869</v>
      </c>
      <c r="N148" t="s">
        <v>1534</v>
      </c>
      <c r="O148" t="s">
        <v>2649</v>
      </c>
      <c r="P148" t="s">
        <v>1535</v>
      </c>
    </row>
    <row r="149" spans="1:16" x14ac:dyDescent="0.3">
      <c r="A149" t="s">
        <v>1527</v>
      </c>
      <c r="B149" t="s">
        <v>1651</v>
      </c>
      <c r="C149" t="s">
        <v>1842</v>
      </c>
      <c r="D149" t="s">
        <v>1843</v>
      </c>
      <c r="E149" t="s">
        <v>379</v>
      </c>
      <c r="F149" t="s">
        <v>380</v>
      </c>
      <c r="G149" t="s">
        <v>381</v>
      </c>
      <c r="H149" t="s">
        <v>1637</v>
      </c>
      <c r="I149" t="s">
        <v>20</v>
      </c>
      <c r="J149" t="s">
        <v>18</v>
      </c>
      <c r="K149" t="s">
        <v>1569</v>
      </c>
      <c r="L149" t="s">
        <v>382</v>
      </c>
      <c r="M149" t="s">
        <v>1844</v>
      </c>
      <c r="N149" t="s">
        <v>1567</v>
      </c>
      <c r="P149" t="s">
        <v>1535</v>
      </c>
    </row>
    <row r="150" spans="1:16" x14ac:dyDescent="0.3">
      <c r="A150" t="s">
        <v>1527</v>
      </c>
      <c r="B150" s="289">
        <v>44728</v>
      </c>
      <c r="D150" t="s">
        <v>1845</v>
      </c>
      <c r="E150" t="s">
        <v>383</v>
      </c>
      <c r="F150" t="s">
        <v>1846</v>
      </c>
      <c r="G150" t="s">
        <v>1847</v>
      </c>
      <c r="H150" t="s">
        <v>1531</v>
      </c>
      <c r="I150" t="s">
        <v>16</v>
      </c>
      <c r="J150" t="s">
        <v>17</v>
      </c>
      <c r="K150" t="s">
        <v>1569</v>
      </c>
      <c r="L150" t="s">
        <v>72</v>
      </c>
      <c r="M150" t="s">
        <v>1570</v>
      </c>
      <c r="N150" t="s">
        <v>1534</v>
      </c>
      <c r="O150" t="s">
        <v>1571</v>
      </c>
      <c r="P150" t="s">
        <v>1535</v>
      </c>
    </row>
    <row r="151" spans="1:16" x14ac:dyDescent="0.3">
      <c r="A151" t="s">
        <v>1527</v>
      </c>
      <c r="B151" t="s">
        <v>1848</v>
      </c>
      <c r="C151" t="s">
        <v>1849</v>
      </c>
      <c r="D151" t="s">
        <v>1850</v>
      </c>
      <c r="E151" t="s">
        <v>384</v>
      </c>
      <c r="F151" t="s">
        <v>385</v>
      </c>
      <c r="G151" t="s">
        <v>386</v>
      </c>
      <c r="H151" t="s">
        <v>1564</v>
      </c>
      <c r="I151" t="s">
        <v>20</v>
      </c>
      <c r="J151" t="s">
        <v>17</v>
      </c>
      <c r="K151" t="s">
        <v>1569</v>
      </c>
      <c r="L151" t="s">
        <v>39</v>
      </c>
      <c r="M151" t="s">
        <v>1851</v>
      </c>
      <c r="N151" t="s">
        <v>1567</v>
      </c>
      <c r="O151" t="s">
        <v>19</v>
      </c>
      <c r="P151" t="s">
        <v>1535</v>
      </c>
    </row>
    <row r="152" spans="1:16" x14ac:dyDescent="0.3">
      <c r="A152" t="s">
        <v>1527</v>
      </c>
      <c r="B152" t="s">
        <v>1852</v>
      </c>
      <c r="C152" t="s">
        <v>1853</v>
      </c>
      <c r="D152" t="s">
        <v>1854</v>
      </c>
      <c r="E152" t="s">
        <v>387</v>
      </c>
      <c r="F152" t="s">
        <v>388</v>
      </c>
      <c r="G152" t="s">
        <v>389</v>
      </c>
      <c r="H152" t="s">
        <v>1564</v>
      </c>
      <c r="I152" t="s">
        <v>20</v>
      </c>
      <c r="J152" t="s">
        <v>17</v>
      </c>
      <c r="K152" t="s">
        <v>1569</v>
      </c>
      <c r="L152" t="s">
        <v>39</v>
      </c>
      <c r="M152" t="s">
        <v>1851</v>
      </c>
      <c r="N152" t="s">
        <v>1567</v>
      </c>
      <c r="O152" t="s">
        <v>19</v>
      </c>
      <c r="P152" t="s">
        <v>1535</v>
      </c>
    </row>
    <row r="153" spans="1:16" x14ac:dyDescent="0.3">
      <c r="A153" t="s">
        <v>1527</v>
      </c>
      <c r="B153" t="s">
        <v>1848</v>
      </c>
      <c r="C153" t="s">
        <v>1855</v>
      </c>
      <c r="D153" t="s">
        <v>1856</v>
      </c>
      <c r="E153" t="s">
        <v>390</v>
      </c>
      <c r="F153" t="s">
        <v>391</v>
      </c>
      <c r="G153" t="s">
        <v>392</v>
      </c>
      <c r="H153" t="s">
        <v>1564</v>
      </c>
      <c r="I153" t="s">
        <v>20</v>
      </c>
      <c r="J153" t="s">
        <v>17</v>
      </c>
      <c r="K153" t="s">
        <v>1569</v>
      </c>
      <c r="L153" t="s">
        <v>39</v>
      </c>
      <c r="M153" t="s">
        <v>1851</v>
      </c>
      <c r="N153" t="s">
        <v>1567</v>
      </c>
      <c r="O153" t="s">
        <v>19</v>
      </c>
      <c r="P153" t="s">
        <v>1535</v>
      </c>
    </row>
    <row r="154" spans="1:16" x14ac:dyDescent="0.3">
      <c r="A154" t="s">
        <v>1527</v>
      </c>
      <c r="B154" t="s">
        <v>2641</v>
      </c>
      <c r="D154" t="s">
        <v>1857</v>
      </c>
      <c r="E154" t="s">
        <v>393</v>
      </c>
      <c r="F154" t="s">
        <v>1858</v>
      </c>
      <c r="G154" t="s">
        <v>1859</v>
      </c>
      <c r="H154" t="s">
        <v>1531</v>
      </c>
      <c r="I154" t="s">
        <v>16</v>
      </c>
      <c r="J154" t="s">
        <v>17</v>
      </c>
      <c r="K154" t="s">
        <v>1569</v>
      </c>
      <c r="L154" t="s">
        <v>72</v>
      </c>
      <c r="M154" t="s">
        <v>1570</v>
      </c>
      <c r="N154" t="s">
        <v>1534</v>
      </c>
      <c r="O154" t="s">
        <v>848</v>
      </c>
      <c r="P154" t="s">
        <v>1535</v>
      </c>
    </row>
    <row r="155" spans="1:16" x14ac:dyDescent="0.3">
      <c r="A155" t="s">
        <v>1527</v>
      </c>
      <c r="B155" t="s">
        <v>1860</v>
      </c>
      <c r="D155" t="s">
        <v>1861</v>
      </c>
      <c r="E155" t="s">
        <v>394</v>
      </c>
      <c r="F155" t="s">
        <v>1862</v>
      </c>
      <c r="G155" t="s">
        <v>1863</v>
      </c>
      <c r="H155" t="s">
        <v>1531</v>
      </c>
      <c r="I155" t="s">
        <v>16</v>
      </c>
      <c r="J155" t="s">
        <v>17</v>
      </c>
      <c r="K155" t="s">
        <v>1569</v>
      </c>
      <c r="L155" t="s">
        <v>72</v>
      </c>
      <c r="M155" t="s">
        <v>1570</v>
      </c>
      <c r="N155" t="s">
        <v>1534</v>
      </c>
      <c r="O155" t="s">
        <v>1571</v>
      </c>
      <c r="P155" t="s">
        <v>1535</v>
      </c>
    </row>
    <row r="156" spans="1:16" x14ac:dyDescent="0.3">
      <c r="A156" t="s">
        <v>1527</v>
      </c>
      <c r="B156" t="s">
        <v>2694</v>
      </c>
      <c r="D156" t="s">
        <v>1864</v>
      </c>
      <c r="E156" t="s">
        <v>395</v>
      </c>
      <c r="F156" t="s">
        <v>1865</v>
      </c>
      <c r="G156" t="s">
        <v>1866</v>
      </c>
      <c r="H156" t="s">
        <v>1531</v>
      </c>
      <c r="I156" t="s">
        <v>16</v>
      </c>
      <c r="J156" t="s">
        <v>17</v>
      </c>
      <c r="K156" t="s">
        <v>1569</v>
      </c>
      <c r="L156" t="s">
        <v>72</v>
      </c>
      <c r="M156" t="s">
        <v>1570</v>
      </c>
      <c r="N156" t="s">
        <v>1534</v>
      </c>
      <c r="O156" t="s">
        <v>1571</v>
      </c>
      <c r="P156" t="s">
        <v>1535</v>
      </c>
    </row>
    <row r="157" spans="1:16" x14ac:dyDescent="0.3">
      <c r="A157" t="s">
        <v>1527</v>
      </c>
      <c r="B157" t="s">
        <v>1757</v>
      </c>
      <c r="C157" t="s">
        <v>1867</v>
      </c>
      <c r="D157" t="s">
        <v>1868</v>
      </c>
      <c r="E157" t="s">
        <v>396</v>
      </c>
      <c r="F157" t="s">
        <v>397</v>
      </c>
      <c r="G157" t="s">
        <v>398</v>
      </c>
      <c r="H157" t="s">
        <v>1531</v>
      </c>
      <c r="I157" t="s">
        <v>20</v>
      </c>
      <c r="J157" t="s">
        <v>17</v>
      </c>
      <c r="K157" t="s">
        <v>1532</v>
      </c>
      <c r="L157" t="s">
        <v>399</v>
      </c>
      <c r="M157" t="s">
        <v>1869</v>
      </c>
      <c r="N157" t="s">
        <v>1567</v>
      </c>
      <c r="P157" t="s">
        <v>1535</v>
      </c>
    </row>
    <row r="158" spans="1:16" x14ac:dyDescent="0.3">
      <c r="A158" t="s">
        <v>1527</v>
      </c>
      <c r="C158" t="s">
        <v>2695</v>
      </c>
      <c r="D158" t="s">
        <v>2696</v>
      </c>
      <c r="E158" t="s">
        <v>2697</v>
      </c>
      <c r="F158" t="s">
        <v>2698</v>
      </c>
      <c r="G158" t="s">
        <v>2699</v>
      </c>
      <c r="H158" t="s">
        <v>1531</v>
      </c>
      <c r="I158" t="s">
        <v>20</v>
      </c>
      <c r="J158" t="s">
        <v>18</v>
      </c>
      <c r="K158" t="s">
        <v>1532</v>
      </c>
      <c r="L158" t="s">
        <v>399</v>
      </c>
      <c r="M158" t="s">
        <v>1869</v>
      </c>
      <c r="N158" t="s">
        <v>1567</v>
      </c>
      <c r="P158" t="s">
        <v>1535</v>
      </c>
    </row>
    <row r="159" spans="1:16" x14ac:dyDescent="0.3">
      <c r="A159" t="s">
        <v>1527</v>
      </c>
      <c r="D159" t="s">
        <v>2700</v>
      </c>
      <c r="E159" t="s">
        <v>2701</v>
      </c>
      <c r="F159" t="s">
        <v>2702</v>
      </c>
      <c r="G159" t="s">
        <v>2703</v>
      </c>
      <c r="H159" t="s">
        <v>1531</v>
      </c>
      <c r="I159" t="s">
        <v>16</v>
      </c>
      <c r="J159" t="s">
        <v>18</v>
      </c>
      <c r="K159" t="s">
        <v>1532</v>
      </c>
      <c r="L159" t="s">
        <v>399</v>
      </c>
      <c r="M159" t="s">
        <v>1869</v>
      </c>
      <c r="N159" t="s">
        <v>1534</v>
      </c>
      <c r="O159" t="s">
        <v>2704</v>
      </c>
      <c r="P159" t="s">
        <v>1535</v>
      </c>
    </row>
    <row r="160" spans="1:16" x14ac:dyDescent="0.3">
      <c r="A160" t="s">
        <v>1527</v>
      </c>
      <c r="B160" t="s">
        <v>1625</v>
      </c>
      <c r="C160" t="s">
        <v>1870</v>
      </c>
      <c r="D160" t="s">
        <v>1871</v>
      </c>
      <c r="E160" t="s">
        <v>400</v>
      </c>
      <c r="F160" t="s">
        <v>401</v>
      </c>
      <c r="G160" t="s">
        <v>402</v>
      </c>
      <c r="H160" t="s">
        <v>1531</v>
      </c>
      <c r="I160" t="s">
        <v>20</v>
      </c>
      <c r="J160" t="s">
        <v>18</v>
      </c>
      <c r="K160" t="s">
        <v>1872</v>
      </c>
      <c r="L160" t="s">
        <v>403</v>
      </c>
      <c r="M160" t="s">
        <v>1873</v>
      </c>
      <c r="N160" t="s">
        <v>1534</v>
      </c>
      <c r="O160" t="s">
        <v>24</v>
      </c>
      <c r="P160" t="s">
        <v>1535</v>
      </c>
    </row>
    <row r="161" spans="1:16" x14ac:dyDescent="0.3">
      <c r="A161" t="s">
        <v>1527</v>
      </c>
      <c r="B161" t="s">
        <v>1625</v>
      </c>
      <c r="C161" t="s">
        <v>1874</v>
      </c>
      <c r="D161" t="s">
        <v>1875</v>
      </c>
      <c r="E161" t="s">
        <v>404</v>
      </c>
      <c r="F161" t="s">
        <v>405</v>
      </c>
      <c r="G161" t="s">
        <v>406</v>
      </c>
      <c r="H161" t="s">
        <v>1531</v>
      </c>
      <c r="I161" t="s">
        <v>20</v>
      </c>
      <c r="J161" t="s">
        <v>18</v>
      </c>
      <c r="K161" t="s">
        <v>1872</v>
      </c>
      <c r="L161" t="s">
        <v>403</v>
      </c>
      <c r="M161" t="s">
        <v>1873</v>
      </c>
      <c r="N161" t="s">
        <v>1534</v>
      </c>
      <c r="O161" t="s">
        <v>24</v>
      </c>
      <c r="P161" t="s">
        <v>1535</v>
      </c>
    </row>
    <row r="162" spans="1:16" x14ac:dyDescent="0.3">
      <c r="A162" t="s">
        <v>1527</v>
      </c>
      <c r="B162" t="s">
        <v>1625</v>
      </c>
      <c r="C162" t="s">
        <v>1876</v>
      </c>
      <c r="D162" t="s">
        <v>1877</v>
      </c>
      <c r="E162" t="s">
        <v>407</v>
      </c>
      <c r="F162" t="s">
        <v>408</v>
      </c>
      <c r="G162" t="s">
        <v>409</v>
      </c>
      <c r="H162" t="s">
        <v>1531</v>
      </c>
      <c r="I162" t="s">
        <v>20</v>
      </c>
      <c r="J162" t="s">
        <v>18</v>
      </c>
      <c r="K162" t="s">
        <v>1872</v>
      </c>
      <c r="L162" t="s">
        <v>403</v>
      </c>
      <c r="M162" t="s">
        <v>1873</v>
      </c>
      <c r="N162" t="s">
        <v>1534</v>
      </c>
      <c r="O162" t="s">
        <v>24</v>
      </c>
      <c r="P162" t="s">
        <v>1535</v>
      </c>
    </row>
    <row r="163" spans="1:16" x14ac:dyDescent="0.3">
      <c r="A163" t="s">
        <v>1527</v>
      </c>
      <c r="B163" t="s">
        <v>1625</v>
      </c>
      <c r="C163" t="s">
        <v>1878</v>
      </c>
      <c r="D163" t="s">
        <v>1879</v>
      </c>
      <c r="E163" t="s">
        <v>410</v>
      </c>
      <c r="F163" t="s">
        <v>411</v>
      </c>
      <c r="G163" t="s">
        <v>412</v>
      </c>
      <c r="H163" t="s">
        <v>1531</v>
      </c>
      <c r="I163" t="s">
        <v>20</v>
      </c>
      <c r="J163" t="s">
        <v>18</v>
      </c>
      <c r="K163" t="s">
        <v>1872</v>
      </c>
      <c r="L163" t="s">
        <v>403</v>
      </c>
      <c r="M163" t="s">
        <v>1873</v>
      </c>
      <c r="N163" t="s">
        <v>1534</v>
      </c>
      <c r="O163" t="s">
        <v>24</v>
      </c>
      <c r="P163" t="s">
        <v>1535</v>
      </c>
    </row>
    <row r="164" spans="1:16" x14ac:dyDescent="0.3">
      <c r="A164" t="s">
        <v>1527</v>
      </c>
      <c r="B164" t="s">
        <v>1625</v>
      </c>
      <c r="C164" t="s">
        <v>1880</v>
      </c>
      <c r="D164" t="s">
        <v>1881</v>
      </c>
      <c r="E164" t="s">
        <v>413</v>
      </c>
      <c r="F164" t="s">
        <v>414</v>
      </c>
      <c r="G164" t="s">
        <v>415</v>
      </c>
      <c r="H164" t="s">
        <v>1531</v>
      </c>
      <c r="I164" t="s">
        <v>20</v>
      </c>
      <c r="J164" t="s">
        <v>18</v>
      </c>
      <c r="K164" t="s">
        <v>1872</v>
      </c>
      <c r="L164" t="s">
        <v>403</v>
      </c>
      <c r="M164" t="s">
        <v>1873</v>
      </c>
      <c r="N164" t="s">
        <v>1534</v>
      </c>
      <c r="O164" t="s">
        <v>24</v>
      </c>
      <c r="P164" t="s">
        <v>1535</v>
      </c>
    </row>
    <row r="165" spans="1:16" x14ac:dyDescent="0.3">
      <c r="A165" t="s">
        <v>1527</v>
      </c>
      <c r="B165" t="s">
        <v>1625</v>
      </c>
      <c r="C165" t="s">
        <v>1882</v>
      </c>
      <c r="D165" t="s">
        <v>1883</v>
      </c>
      <c r="E165" t="s">
        <v>416</v>
      </c>
      <c r="F165" t="s">
        <v>417</v>
      </c>
      <c r="G165" t="s">
        <v>418</v>
      </c>
      <c r="H165" t="s">
        <v>1531</v>
      </c>
      <c r="I165" t="s">
        <v>20</v>
      </c>
      <c r="J165" t="s">
        <v>18</v>
      </c>
      <c r="K165" t="s">
        <v>1872</v>
      </c>
      <c r="L165" t="s">
        <v>403</v>
      </c>
      <c r="M165" t="s">
        <v>1873</v>
      </c>
      <c r="N165" t="s">
        <v>1534</v>
      </c>
      <c r="O165" t="s">
        <v>24</v>
      </c>
      <c r="P165" t="s">
        <v>1535</v>
      </c>
    </row>
    <row r="166" spans="1:16" x14ac:dyDescent="0.3">
      <c r="A166" t="s">
        <v>1527</v>
      </c>
      <c r="B166" t="s">
        <v>1582</v>
      </c>
      <c r="D166" t="s">
        <v>1884</v>
      </c>
      <c r="E166" t="s">
        <v>419</v>
      </c>
      <c r="F166" t="s">
        <v>420</v>
      </c>
      <c r="G166" t="s">
        <v>421</v>
      </c>
      <c r="H166" t="s">
        <v>1531</v>
      </c>
      <c r="I166" t="s">
        <v>16</v>
      </c>
      <c r="J166" t="s">
        <v>17</v>
      </c>
      <c r="K166" t="s">
        <v>1559</v>
      </c>
      <c r="L166" t="s">
        <v>403</v>
      </c>
      <c r="M166" t="s">
        <v>1885</v>
      </c>
      <c r="N166" t="s">
        <v>1534</v>
      </c>
      <c r="O166" t="s">
        <v>74</v>
      </c>
      <c r="P166" t="s">
        <v>1535</v>
      </c>
    </row>
    <row r="167" spans="1:16" x14ac:dyDescent="0.3">
      <c r="A167" t="s">
        <v>1527</v>
      </c>
      <c r="B167" t="s">
        <v>1625</v>
      </c>
      <c r="D167" t="s">
        <v>1886</v>
      </c>
      <c r="E167" t="s">
        <v>422</v>
      </c>
      <c r="F167" t="s">
        <v>423</v>
      </c>
      <c r="G167" t="s">
        <v>424</v>
      </c>
      <c r="H167" t="s">
        <v>1531</v>
      </c>
      <c r="I167" t="s">
        <v>16</v>
      </c>
      <c r="J167" t="s">
        <v>17</v>
      </c>
      <c r="K167" t="s">
        <v>1559</v>
      </c>
      <c r="L167" t="s">
        <v>403</v>
      </c>
      <c r="M167" t="s">
        <v>1885</v>
      </c>
      <c r="N167" t="s">
        <v>1534</v>
      </c>
      <c r="O167" t="s">
        <v>74</v>
      </c>
      <c r="P167" t="s">
        <v>1535</v>
      </c>
    </row>
    <row r="168" spans="1:16" x14ac:dyDescent="0.3">
      <c r="A168" t="s">
        <v>1527</v>
      </c>
      <c r="B168" t="s">
        <v>1582</v>
      </c>
      <c r="D168" t="s">
        <v>1887</v>
      </c>
      <c r="E168" t="s">
        <v>425</v>
      </c>
      <c r="F168" t="s">
        <v>405</v>
      </c>
      <c r="G168" t="s">
        <v>426</v>
      </c>
      <c r="H168" t="s">
        <v>1531</v>
      </c>
      <c r="I168" t="s">
        <v>16</v>
      </c>
      <c r="J168" t="s">
        <v>17</v>
      </c>
      <c r="K168" t="s">
        <v>1559</v>
      </c>
      <c r="L168" t="s">
        <v>403</v>
      </c>
      <c r="M168" t="s">
        <v>1885</v>
      </c>
      <c r="N168" t="s">
        <v>1534</v>
      </c>
      <c r="O168" t="s">
        <v>74</v>
      </c>
      <c r="P168" t="s">
        <v>1535</v>
      </c>
    </row>
    <row r="169" spans="1:16" x14ac:dyDescent="0.3">
      <c r="A169" t="s">
        <v>1527</v>
      </c>
      <c r="B169" t="s">
        <v>1625</v>
      </c>
      <c r="D169" t="s">
        <v>1888</v>
      </c>
      <c r="E169" t="s">
        <v>427</v>
      </c>
      <c r="F169" t="s">
        <v>428</v>
      </c>
      <c r="G169" t="s">
        <v>429</v>
      </c>
      <c r="H169" t="s">
        <v>1531</v>
      </c>
      <c r="I169" t="s">
        <v>16</v>
      </c>
      <c r="J169" t="s">
        <v>17</v>
      </c>
      <c r="K169" t="s">
        <v>1559</v>
      </c>
      <c r="L169" t="s">
        <v>403</v>
      </c>
      <c r="M169" t="s">
        <v>1885</v>
      </c>
      <c r="N169" t="s">
        <v>1534</v>
      </c>
      <c r="O169" t="s">
        <v>430</v>
      </c>
      <c r="P169" t="s">
        <v>1535</v>
      </c>
    </row>
    <row r="170" spans="1:16" x14ac:dyDescent="0.3">
      <c r="A170" t="s">
        <v>1527</v>
      </c>
      <c r="B170" t="s">
        <v>1582</v>
      </c>
      <c r="D170" t="s">
        <v>1889</v>
      </c>
      <c r="E170" t="s">
        <v>431</v>
      </c>
      <c r="F170" t="s">
        <v>432</v>
      </c>
      <c r="G170" t="s">
        <v>433</v>
      </c>
      <c r="H170" t="s">
        <v>1531</v>
      </c>
      <c r="I170" t="s">
        <v>16</v>
      </c>
      <c r="J170" t="s">
        <v>17</v>
      </c>
      <c r="K170" t="s">
        <v>1559</v>
      </c>
      <c r="L170" t="s">
        <v>403</v>
      </c>
      <c r="M170" t="s">
        <v>1885</v>
      </c>
      <c r="N170" t="s">
        <v>1534</v>
      </c>
      <c r="O170" t="s">
        <v>74</v>
      </c>
      <c r="P170" t="s">
        <v>1535</v>
      </c>
    </row>
    <row r="171" spans="1:16" x14ac:dyDescent="0.3">
      <c r="A171" t="s">
        <v>1527</v>
      </c>
      <c r="B171" t="s">
        <v>1625</v>
      </c>
      <c r="D171" t="s">
        <v>1890</v>
      </c>
      <c r="E171" t="s">
        <v>434</v>
      </c>
      <c r="F171" t="s">
        <v>435</v>
      </c>
      <c r="G171" t="s">
        <v>436</v>
      </c>
      <c r="H171" t="s">
        <v>1531</v>
      </c>
      <c r="I171" t="s">
        <v>16</v>
      </c>
      <c r="J171" t="s">
        <v>18</v>
      </c>
      <c r="K171" t="s">
        <v>1559</v>
      </c>
      <c r="L171" t="s">
        <v>403</v>
      </c>
      <c r="M171" t="s">
        <v>1885</v>
      </c>
      <c r="N171" t="s">
        <v>1534</v>
      </c>
      <c r="O171" t="s">
        <v>74</v>
      </c>
      <c r="P171" t="s">
        <v>1535</v>
      </c>
    </row>
    <row r="172" spans="1:16" x14ac:dyDescent="0.3">
      <c r="A172" t="s">
        <v>1527</v>
      </c>
      <c r="B172" t="s">
        <v>1891</v>
      </c>
      <c r="C172" t="s">
        <v>1892</v>
      </c>
      <c r="D172" t="s">
        <v>1893</v>
      </c>
      <c r="E172" t="s">
        <v>437</v>
      </c>
      <c r="F172" t="s">
        <v>438</v>
      </c>
      <c r="G172" t="s">
        <v>439</v>
      </c>
      <c r="H172" t="s">
        <v>1531</v>
      </c>
      <c r="I172" t="s">
        <v>20</v>
      </c>
      <c r="J172" t="s">
        <v>17</v>
      </c>
      <c r="K172" t="s">
        <v>1532</v>
      </c>
      <c r="L172" t="s">
        <v>440</v>
      </c>
      <c r="M172" t="s">
        <v>1894</v>
      </c>
      <c r="N172" t="s">
        <v>1534</v>
      </c>
      <c r="O172" t="s">
        <v>19</v>
      </c>
      <c r="P172" t="s">
        <v>1535</v>
      </c>
    </row>
    <row r="173" spans="1:16" x14ac:dyDescent="0.3">
      <c r="A173" t="s">
        <v>1527</v>
      </c>
      <c r="B173" t="s">
        <v>1895</v>
      </c>
      <c r="C173" t="s">
        <v>1896</v>
      </c>
      <c r="D173" t="s">
        <v>1897</v>
      </c>
      <c r="E173" t="s">
        <v>441</v>
      </c>
      <c r="F173" t="s">
        <v>442</v>
      </c>
      <c r="G173" t="s">
        <v>439</v>
      </c>
      <c r="H173" t="s">
        <v>1531</v>
      </c>
      <c r="I173" t="s">
        <v>20</v>
      </c>
      <c r="J173" t="s">
        <v>17</v>
      </c>
      <c r="K173" t="s">
        <v>1532</v>
      </c>
      <c r="L173" t="s">
        <v>440</v>
      </c>
      <c r="M173" t="s">
        <v>1894</v>
      </c>
      <c r="N173" t="s">
        <v>1534</v>
      </c>
      <c r="O173" t="s">
        <v>19</v>
      </c>
      <c r="P173" t="s">
        <v>1535</v>
      </c>
    </row>
    <row r="174" spans="1:16" x14ac:dyDescent="0.3">
      <c r="A174" t="s">
        <v>1527</v>
      </c>
      <c r="B174" t="s">
        <v>1898</v>
      </c>
      <c r="C174" t="s">
        <v>1899</v>
      </c>
      <c r="D174" t="s">
        <v>1900</v>
      </c>
      <c r="E174" t="s">
        <v>443</v>
      </c>
      <c r="F174" t="s">
        <v>444</v>
      </c>
      <c r="G174" t="s">
        <v>445</v>
      </c>
      <c r="H174" t="s">
        <v>1531</v>
      </c>
      <c r="I174" t="s">
        <v>20</v>
      </c>
      <c r="J174" t="s">
        <v>17</v>
      </c>
      <c r="K174" t="s">
        <v>1532</v>
      </c>
      <c r="L174" t="s">
        <v>440</v>
      </c>
      <c r="M174" t="s">
        <v>1894</v>
      </c>
      <c r="N174" t="s">
        <v>1534</v>
      </c>
      <c r="O174" t="s">
        <v>19</v>
      </c>
      <c r="P174" t="s">
        <v>1535</v>
      </c>
    </row>
    <row r="175" spans="1:16" x14ac:dyDescent="0.3">
      <c r="A175" t="s">
        <v>1527</v>
      </c>
      <c r="B175" t="s">
        <v>1898</v>
      </c>
      <c r="C175" t="s">
        <v>1901</v>
      </c>
      <c r="D175" t="s">
        <v>1902</v>
      </c>
      <c r="E175" t="s">
        <v>446</v>
      </c>
      <c r="F175" t="s">
        <v>447</v>
      </c>
      <c r="G175" t="s">
        <v>448</v>
      </c>
      <c r="H175" t="s">
        <v>1531</v>
      </c>
      <c r="I175" t="s">
        <v>20</v>
      </c>
      <c r="J175" t="s">
        <v>17</v>
      </c>
      <c r="K175" t="s">
        <v>1532</v>
      </c>
      <c r="L175" t="s">
        <v>440</v>
      </c>
      <c r="M175" t="s">
        <v>1894</v>
      </c>
      <c r="N175" t="s">
        <v>1534</v>
      </c>
      <c r="O175" t="s">
        <v>19</v>
      </c>
      <c r="P175" t="s">
        <v>1535</v>
      </c>
    </row>
    <row r="176" spans="1:16" x14ac:dyDescent="0.3">
      <c r="A176" t="s">
        <v>1527</v>
      </c>
      <c r="B176" t="s">
        <v>1903</v>
      </c>
      <c r="C176" t="s">
        <v>1904</v>
      </c>
      <c r="D176" t="s">
        <v>1905</v>
      </c>
      <c r="E176" t="s">
        <v>449</v>
      </c>
      <c r="F176" t="s">
        <v>450</v>
      </c>
      <c r="G176" t="s">
        <v>451</v>
      </c>
      <c r="H176" t="s">
        <v>1531</v>
      </c>
      <c r="I176" t="s">
        <v>20</v>
      </c>
      <c r="J176" t="s">
        <v>17</v>
      </c>
      <c r="K176" t="s">
        <v>1532</v>
      </c>
      <c r="L176" t="s">
        <v>440</v>
      </c>
      <c r="M176" t="s">
        <v>1894</v>
      </c>
      <c r="N176" t="s">
        <v>1534</v>
      </c>
      <c r="O176" t="s">
        <v>19</v>
      </c>
      <c r="P176" t="s">
        <v>1535</v>
      </c>
    </row>
    <row r="177" spans="1:16" x14ac:dyDescent="0.3">
      <c r="A177" t="s">
        <v>1527</v>
      </c>
      <c r="B177" t="s">
        <v>1906</v>
      </c>
      <c r="C177" t="s">
        <v>1907</v>
      </c>
      <c r="D177" t="s">
        <v>1908</v>
      </c>
      <c r="E177" t="s">
        <v>452</v>
      </c>
      <c r="F177" t="s">
        <v>453</v>
      </c>
      <c r="G177" t="s">
        <v>454</v>
      </c>
      <c r="H177" t="s">
        <v>1531</v>
      </c>
      <c r="I177" t="s">
        <v>20</v>
      </c>
      <c r="J177" t="s">
        <v>17</v>
      </c>
      <c r="K177" t="s">
        <v>1532</v>
      </c>
      <c r="L177" t="s">
        <v>440</v>
      </c>
      <c r="M177" t="s">
        <v>1894</v>
      </c>
      <c r="N177" t="s">
        <v>1534</v>
      </c>
      <c r="O177" t="s">
        <v>19</v>
      </c>
      <c r="P177" t="s">
        <v>1535</v>
      </c>
    </row>
    <row r="178" spans="1:16" x14ac:dyDescent="0.3">
      <c r="A178" t="s">
        <v>1527</v>
      </c>
      <c r="B178" t="s">
        <v>1909</v>
      </c>
      <c r="C178" t="s">
        <v>1910</v>
      </c>
      <c r="D178" t="s">
        <v>1911</v>
      </c>
      <c r="E178" t="s">
        <v>455</v>
      </c>
      <c r="F178" t="s">
        <v>456</v>
      </c>
      <c r="G178" t="s">
        <v>457</v>
      </c>
      <c r="H178" t="s">
        <v>1531</v>
      </c>
      <c r="I178" t="s">
        <v>20</v>
      </c>
      <c r="J178" t="s">
        <v>18</v>
      </c>
      <c r="K178" t="s">
        <v>1532</v>
      </c>
      <c r="L178" t="s">
        <v>440</v>
      </c>
      <c r="M178" t="s">
        <v>1894</v>
      </c>
      <c r="N178" t="s">
        <v>1534</v>
      </c>
      <c r="O178" t="s">
        <v>19</v>
      </c>
      <c r="P178" t="s">
        <v>1535</v>
      </c>
    </row>
    <row r="179" spans="1:16" x14ac:dyDescent="0.3">
      <c r="A179" t="s">
        <v>1527</v>
      </c>
      <c r="B179" t="s">
        <v>1895</v>
      </c>
      <c r="C179" t="s">
        <v>1912</v>
      </c>
      <c r="D179" t="s">
        <v>1913</v>
      </c>
      <c r="E179" t="s">
        <v>458</v>
      </c>
      <c r="F179" t="s">
        <v>459</v>
      </c>
      <c r="G179" t="s">
        <v>460</v>
      </c>
      <c r="H179" t="s">
        <v>1531</v>
      </c>
      <c r="I179" t="s">
        <v>20</v>
      </c>
      <c r="J179" t="s">
        <v>17</v>
      </c>
      <c r="K179" t="s">
        <v>1532</v>
      </c>
      <c r="L179" t="s">
        <v>440</v>
      </c>
      <c r="M179" t="s">
        <v>1894</v>
      </c>
      <c r="N179" t="s">
        <v>1534</v>
      </c>
      <c r="P179" t="s">
        <v>1535</v>
      </c>
    </row>
    <row r="180" spans="1:16" x14ac:dyDescent="0.3">
      <c r="A180" t="s">
        <v>1527</v>
      </c>
      <c r="B180" t="s">
        <v>2705</v>
      </c>
      <c r="D180" t="s">
        <v>1914</v>
      </c>
      <c r="E180" t="s">
        <v>461</v>
      </c>
      <c r="F180" t="s">
        <v>462</v>
      </c>
      <c r="G180" t="s">
        <v>463</v>
      </c>
      <c r="H180" t="s">
        <v>1531</v>
      </c>
      <c r="I180" t="s">
        <v>16</v>
      </c>
      <c r="J180" t="s">
        <v>17</v>
      </c>
      <c r="K180" t="s">
        <v>1532</v>
      </c>
      <c r="L180" t="s">
        <v>39</v>
      </c>
      <c r="M180" t="s">
        <v>1533</v>
      </c>
      <c r="N180" t="s">
        <v>1534</v>
      </c>
      <c r="O180" t="s">
        <v>464</v>
      </c>
      <c r="P180" t="s">
        <v>1535</v>
      </c>
    </row>
    <row r="181" spans="1:16" x14ac:dyDescent="0.3">
      <c r="A181" t="s">
        <v>1527</v>
      </c>
      <c r="B181" t="s">
        <v>1915</v>
      </c>
      <c r="D181" t="s">
        <v>1916</v>
      </c>
      <c r="E181" t="s">
        <v>465</v>
      </c>
      <c r="F181" t="s">
        <v>1917</v>
      </c>
      <c r="G181" t="s">
        <v>1918</v>
      </c>
      <c r="H181" t="s">
        <v>1531</v>
      </c>
      <c r="I181" t="s">
        <v>16</v>
      </c>
      <c r="J181" t="s">
        <v>17</v>
      </c>
      <c r="K181" t="s">
        <v>1532</v>
      </c>
      <c r="L181" t="s">
        <v>39</v>
      </c>
      <c r="M181" t="s">
        <v>1919</v>
      </c>
      <c r="N181" t="s">
        <v>1534</v>
      </c>
      <c r="O181" t="s">
        <v>1920</v>
      </c>
      <c r="P181" t="s">
        <v>1535</v>
      </c>
    </row>
    <row r="182" spans="1:16" x14ac:dyDescent="0.3">
      <c r="A182" t="s">
        <v>1527</v>
      </c>
      <c r="B182" t="s">
        <v>2706</v>
      </c>
      <c r="D182" t="s">
        <v>1922</v>
      </c>
      <c r="E182" t="s">
        <v>466</v>
      </c>
      <c r="F182" t="s">
        <v>1923</v>
      </c>
      <c r="G182" t="s">
        <v>1924</v>
      </c>
      <c r="H182" t="s">
        <v>1531</v>
      </c>
      <c r="I182" t="s">
        <v>16</v>
      </c>
      <c r="J182" t="s">
        <v>17</v>
      </c>
      <c r="K182" t="s">
        <v>1532</v>
      </c>
      <c r="L182" t="s">
        <v>39</v>
      </c>
      <c r="M182" t="s">
        <v>1919</v>
      </c>
      <c r="O182" t="s">
        <v>1920</v>
      </c>
      <c r="P182" t="s">
        <v>1535</v>
      </c>
    </row>
    <row r="183" spans="1:16" x14ac:dyDescent="0.3">
      <c r="A183" t="s">
        <v>1527</v>
      </c>
      <c r="B183" t="s">
        <v>1921</v>
      </c>
      <c r="D183" t="s">
        <v>1925</v>
      </c>
      <c r="E183" t="s">
        <v>467</v>
      </c>
      <c r="F183" t="s">
        <v>468</v>
      </c>
      <c r="G183" t="s">
        <v>469</v>
      </c>
      <c r="H183" t="s">
        <v>1531</v>
      </c>
      <c r="I183" t="s">
        <v>16</v>
      </c>
      <c r="J183" t="s">
        <v>18</v>
      </c>
      <c r="K183" t="s">
        <v>1532</v>
      </c>
      <c r="L183" t="s">
        <v>39</v>
      </c>
      <c r="M183" t="s">
        <v>1919</v>
      </c>
      <c r="N183" t="s">
        <v>1753</v>
      </c>
      <c r="O183" t="s">
        <v>24</v>
      </c>
      <c r="P183" t="s">
        <v>1535</v>
      </c>
    </row>
    <row r="184" spans="1:16" x14ac:dyDescent="0.3">
      <c r="A184" t="s">
        <v>1527</v>
      </c>
      <c r="B184" t="s">
        <v>2706</v>
      </c>
      <c r="D184" t="s">
        <v>1926</v>
      </c>
      <c r="E184" t="s">
        <v>470</v>
      </c>
      <c r="F184" t="s">
        <v>471</v>
      </c>
      <c r="G184" t="s">
        <v>472</v>
      </c>
      <c r="H184" t="s">
        <v>1531</v>
      </c>
      <c r="I184" t="s">
        <v>16</v>
      </c>
      <c r="J184" t="s">
        <v>17</v>
      </c>
      <c r="K184" t="s">
        <v>1532</v>
      </c>
      <c r="L184" t="s">
        <v>39</v>
      </c>
      <c r="M184" t="s">
        <v>1919</v>
      </c>
      <c r="N184" t="s">
        <v>1534</v>
      </c>
      <c r="O184" t="s">
        <v>24</v>
      </c>
      <c r="P184" t="s">
        <v>1535</v>
      </c>
    </row>
    <row r="185" spans="1:16" x14ac:dyDescent="0.3">
      <c r="A185" t="s">
        <v>1527</v>
      </c>
      <c r="B185" t="s">
        <v>1915</v>
      </c>
      <c r="D185" t="s">
        <v>1927</v>
      </c>
      <c r="E185" t="s">
        <v>473</v>
      </c>
      <c r="F185" t="s">
        <v>474</v>
      </c>
      <c r="G185" t="s">
        <v>475</v>
      </c>
      <c r="H185" t="s">
        <v>1531</v>
      </c>
      <c r="I185" t="s">
        <v>16</v>
      </c>
      <c r="J185" t="s">
        <v>17</v>
      </c>
      <c r="K185" t="s">
        <v>1532</v>
      </c>
      <c r="L185" t="s">
        <v>39</v>
      </c>
      <c r="M185" t="s">
        <v>1919</v>
      </c>
      <c r="N185" t="s">
        <v>1534</v>
      </c>
      <c r="O185" t="s">
        <v>24</v>
      </c>
      <c r="P185" t="s">
        <v>1535</v>
      </c>
    </row>
    <row r="186" spans="1:16" x14ac:dyDescent="0.3">
      <c r="A186" t="s">
        <v>1527</v>
      </c>
      <c r="C186" t="s">
        <v>2707</v>
      </c>
      <c r="D186" t="s">
        <v>2708</v>
      </c>
      <c r="E186" t="s">
        <v>2709</v>
      </c>
      <c r="F186" t="s">
        <v>2710</v>
      </c>
      <c r="G186" t="s">
        <v>2711</v>
      </c>
      <c r="H186" t="s">
        <v>1564</v>
      </c>
      <c r="I186" t="s">
        <v>20</v>
      </c>
      <c r="J186" t="s">
        <v>18</v>
      </c>
      <c r="K186" t="s">
        <v>1632</v>
      </c>
      <c r="L186" t="s">
        <v>145</v>
      </c>
      <c r="M186" t="s">
        <v>2712</v>
      </c>
      <c r="N186" t="s">
        <v>1764</v>
      </c>
      <c r="O186" t="s">
        <v>2713</v>
      </c>
      <c r="P186" t="s">
        <v>1535</v>
      </c>
    </row>
    <row r="187" spans="1:16" x14ac:dyDescent="0.3">
      <c r="A187" t="s">
        <v>1527</v>
      </c>
      <c r="C187" t="s">
        <v>2714</v>
      </c>
      <c r="D187" t="s">
        <v>2715</v>
      </c>
      <c r="E187" t="s">
        <v>2716</v>
      </c>
      <c r="F187" t="s">
        <v>2717</v>
      </c>
      <c r="G187" t="s">
        <v>2718</v>
      </c>
      <c r="H187" t="s">
        <v>1564</v>
      </c>
      <c r="I187" t="s">
        <v>20</v>
      </c>
      <c r="J187" t="s">
        <v>18</v>
      </c>
      <c r="K187" t="s">
        <v>1632</v>
      </c>
      <c r="L187" t="s">
        <v>145</v>
      </c>
      <c r="M187" t="s">
        <v>2712</v>
      </c>
      <c r="N187" t="s">
        <v>1764</v>
      </c>
      <c r="O187" t="s">
        <v>2719</v>
      </c>
      <c r="P187" t="s">
        <v>1535</v>
      </c>
    </row>
    <row r="188" spans="1:16" x14ac:dyDescent="0.3">
      <c r="A188" t="s">
        <v>1527</v>
      </c>
      <c r="B188" t="s">
        <v>1557</v>
      </c>
      <c r="D188" t="s">
        <v>1928</v>
      </c>
      <c r="E188" t="s">
        <v>477</v>
      </c>
      <c r="F188" t="s">
        <v>478</v>
      </c>
      <c r="G188" t="s">
        <v>479</v>
      </c>
      <c r="H188" t="s">
        <v>1531</v>
      </c>
      <c r="I188" t="s">
        <v>16</v>
      </c>
      <c r="J188" t="s">
        <v>17</v>
      </c>
      <c r="K188" t="s">
        <v>1569</v>
      </c>
      <c r="L188" t="s">
        <v>87</v>
      </c>
      <c r="M188" t="s">
        <v>2640</v>
      </c>
      <c r="N188" t="s">
        <v>1534</v>
      </c>
      <c r="O188" t="s">
        <v>24</v>
      </c>
      <c r="P188" t="s">
        <v>1535</v>
      </c>
    </row>
    <row r="189" spans="1:16" x14ac:dyDescent="0.3">
      <c r="A189" t="s">
        <v>1527</v>
      </c>
      <c r="B189" t="s">
        <v>1929</v>
      </c>
      <c r="C189" t="s">
        <v>1930</v>
      </c>
      <c r="D189" t="s">
        <v>1931</v>
      </c>
      <c r="E189" t="s">
        <v>480</v>
      </c>
      <c r="F189" t="s">
        <v>481</v>
      </c>
      <c r="G189" t="s">
        <v>482</v>
      </c>
      <c r="H189" t="s">
        <v>1531</v>
      </c>
      <c r="I189" t="s">
        <v>20</v>
      </c>
      <c r="J189" t="s">
        <v>18</v>
      </c>
      <c r="K189" t="s">
        <v>1559</v>
      </c>
      <c r="L189" t="s">
        <v>87</v>
      </c>
      <c r="M189" t="s">
        <v>2640</v>
      </c>
      <c r="N189" t="s">
        <v>1534</v>
      </c>
      <c r="O189" t="s">
        <v>88</v>
      </c>
      <c r="P189" t="s">
        <v>1535</v>
      </c>
    </row>
    <row r="190" spans="1:16" x14ac:dyDescent="0.3">
      <c r="A190" t="s">
        <v>1527</v>
      </c>
      <c r="B190" t="s">
        <v>1929</v>
      </c>
      <c r="C190" t="s">
        <v>1932</v>
      </c>
      <c r="D190" t="s">
        <v>1933</v>
      </c>
      <c r="E190" t="s">
        <v>483</v>
      </c>
      <c r="F190" t="s">
        <v>484</v>
      </c>
      <c r="G190" t="s">
        <v>485</v>
      </c>
      <c r="H190" t="s">
        <v>1531</v>
      </c>
      <c r="I190" t="s">
        <v>20</v>
      </c>
      <c r="J190" t="s">
        <v>18</v>
      </c>
      <c r="K190" t="s">
        <v>1559</v>
      </c>
      <c r="L190" t="s">
        <v>87</v>
      </c>
      <c r="M190" t="s">
        <v>2640</v>
      </c>
      <c r="N190" t="s">
        <v>1534</v>
      </c>
      <c r="O190" t="s">
        <v>88</v>
      </c>
      <c r="P190" t="s">
        <v>1535</v>
      </c>
    </row>
    <row r="191" spans="1:16" x14ac:dyDescent="0.3">
      <c r="A191" t="s">
        <v>1527</v>
      </c>
      <c r="B191" t="s">
        <v>1929</v>
      </c>
      <c r="C191" t="s">
        <v>1934</v>
      </c>
      <c r="D191" t="s">
        <v>1935</v>
      </c>
      <c r="E191" t="s">
        <v>486</v>
      </c>
      <c r="F191" t="s">
        <v>487</v>
      </c>
      <c r="G191" t="s">
        <v>488</v>
      </c>
      <c r="H191" t="s">
        <v>1531</v>
      </c>
      <c r="I191" t="s">
        <v>20</v>
      </c>
      <c r="J191" t="s">
        <v>18</v>
      </c>
      <c r="K191" t="s">
        <v>1559</v>
      </c>
      <c r="L191" t="s">
        <v>87</v>
      </c>
      <c r="M191" t="s">
        <v>2640</v>
      </c>
      <c r="N191" t="s">
        <v>1534</v>
      </c>
      <c r="O191" t="s">
        <v>88</v>
      </c>
      <c r="P191" t="s">
        <v>1535</v>
      </c>
    </row>
    <row r="192" spans="1:16" x14ac:dyDescent="0.3">
      <c r="A192" t="s">
        <v>1527</v>
      </c>
      <c r="B192" t="s">
        <v>1929</v>
      </c>
      <c r="C192" t="s">
        <v>1936</v>
      </c>
      <c r="D192" t="s">
        <v>1937</v>
      </c>
      <c r="E192" t="s">
        <v>489</v>
      </c>
      <c r="F192" t="s">
        <v>490</v>
      </c>
      <c r="G192" t="s">
        <v>491</v>
      </c>
      <c r="H192" t="s">
        <v>1531</v>
      </c>
      <c r="I192" t="s">
        <v>20</v>
      </c>
      <c r="J192" t="s">
        <v>18</v>
      </c>
      <c r="K192" t="s">
        <v>1559</v>
      </c>
      <c r="L192" t="s">
        <v>87</v>
      </c>
      <c r="M192" t="s">
        <v>2640</v>
      </c>
      <c r="N192" t="s">
        <v>1534</v>
      </c>
      <c r="O192" t="s">
        <v>88</v>
      </c>
      <c r="P192" t="s">
        <v>1535</v>
      </c>
    </row>
    <row r="193" spans="1:16" x14ac:dyDescent="0.3">
      <c r="A193" t="s">
        <v>1527</v>
      </c>
      <c r="B193" t="s">
        <v>1938</v>
      </c>
      <c r="C193" t="s">
        <v>1939</v>
      </c>
      <c r="D193" t="s">
        <v>1940</v>
      </c>
      <c r="E193" t="s">
        <v>492</v>
      </c>
      <c r="F193" t="s">
        <v>493</v>
      </c>
      <c r="G193" t="s">
        <v>494</v>
      </c>
      <c r="H193" t="s">
        <v>1531</v>
      </c>
      <c r="I193" t="s">
        <v>20</v>
      </c>
      <c r="J193" t="s">
        <v>18</v>
      </c>
      <c r="K193" t="s">
        <v>1559</v>
      </c>
      <c r="L193" t="s">
        <v>87</v>
      </c>
      <c r="M193" t="s">
        <v>2640</v>
      </c>
      <c r="N193" t="s">
        <v>1534</v>
      </c>
      <c r="O193" t="s">
        <v>88</v>
      </c>
      <c r="P193" t="s">
        <v>1535</v>
      </c>
    </row>
    <row r="194" spans="1:16" x14ac:dyDescent="0.3">
      <c r="A194" t="s">
        <v>1527</v>
      </c>
      <c r="B194" t="s">
        <v>1938</v>
      </c>
      <c r="C194" t="s">
        <v>1941</v>
      </c>
      <c r="D194" t="s">
        <v>1942</v>
      </c>
      <c r="E194" t="s">
        <v>495</v>
      </c>
      <c r="F194" t="s">
        <v>496</v>
      </c>
      <c r="G194" t="s">
        <v>497</v>
      </c>
      <c r="H194" t="s">
        <v>1531</v>
      </c>
      <c r="I194" t="s">
        <v>20</v>
      </c>
      <c r="J194" t="s">
        <v>18</v>
      </c>
      <c r="K194" t="s">
        <v>1559</v>
      </c>
      <c r="L194" t="s">
        <v>87</v>
      </c>
      <c r="M194" t="s">
        <v>2640</v>
      </c>
      <c r="N194" t="s">
        <v>1534</v>
      </c>
      <c r="O194" t="s">
        <v>88</v>
      </c>
      <c r="P194" t="s">
        <v>1535</v>
      </c>
    </row>
    <row r="195" spans="1:16" x14ac:dyDescent="0.3">
      <c r="A195" t="s">
        <v>1527</v>
      </c>
      <c r="B195" t="s">
        <v>1938</v>
      </c>
      <c r="C195" t="s">
        <v>1943</v>
      </c>
      <c r="D195" t="s">
        <v>1944</v>
      </c>
      <c r="E195" t="s">
        <v>498</v>
      </c>
      <c r="F195" t="s">
        <v>499</v>
      </c>
      <c r="G195" t="s">
        <v>500</v>
      </c>
      <c r="H195" t="s">
        <v>1531</v>
      </c>
      <c r="I195" t="s">
        <v>20</v>
      </c>
      <c r="J195" t="s">
        <v>18</v>
      </c>
      <c r="K195" t="s">
        <v>1559</v>
      </c>
      <c r="L195" t="s">
        <v>87</v>
      </c>
      <c r="M195" t="s">
        <v>2640</v>
      </c>
      <c r="N195" t="s">
        <v>1534</v>
      </c>
      <c r="O195" t="s">
        <v>88</v>
      </c>
      <c r="P195" t="s">
        <v>1535</v>
      </c>
    </row>
    <row r="196" spans="1:16" x14ac:dyDescent="0.3">
      <c r="A196" t="s">
        <v>1527</v>
      </c>
      <c r="B196" t="s">
        <v>1938</v>
      </c>
      <c r="C196" t="s">
        <v>1945</v>
      </c>
      <c r="D196" t="s">
        <v>1946</v>
      </c>
      <c r="E196" t="s">
        <v>501</v>
      </c>
      <c r="F196" t="s">
        <v>502</v>
      </c>
      <c r="G196" t="s">
        <v>503</v>
      </c>
      <c r="H196" t="s">
        <v>1531</v>
      </c>
      <c r="I196" t="s">
        <v>20</v>
      </c>
      <c r="J196" t="s">
        <v>18</v>
      </c>
      <c r="K196" t="s">
        <v>1559</v>
      </c>
      <c r="L196" t="s">
        <v>87</v>
      </c>
      <c r="M196" t="s">
        <v>2640</v>
      </c>
      <c r="N196" t="s">
        <v>1534</v>
      </c>
      <c r="O196" t="s">
        <v>88</v>
      </c>
      <c r="P196" t="s">
        <v>1535</v>
      </c>
    </row>
    <row r="197" spans="1:16" x14ac:dyDescent="0.3">
      <c r="A197" t="s">
        <v>1527</v>
      </c>
      <c r="B197" t="s">
        <v>1938</v>
      </c>
      <c r="C197" t="s">
        <v>1947</v>
      </c>
      <c r="D197" t="s">
        <v>1948</v>
      </c>
      <c r="E197" t="s">
        <v>504</v>
      </c>
      <c r="F197" t="s">
        <v>505</v>
      </c>
      <c r="G197" t="s">
        <v>506</v>
      </c>
      <c r="H197" t="s">
        <v>1531</v>
      </c>
      <c r="I197" t="s">
        <v>20</v>
      </c>
      <c r="J197" t="s">
        <v>18</v>
      </c>
      <c r="K197" t="s">
        <v>1559</v>
      </c>
      <c r="L197" t="s">
        <v>87</v>
      </c>
      <c r="M197" t="s">
        <v>2640</v>
      </c>
      <c r="N197" t="s">
        <v>1534</v>
      </c>
      <c r="O197" t="s">
        <v>88</v>
      </c>
      <c r="P197" t="s">
        <v>1535</v>
      </c>
    </row>
    <row r="198" spans="1:16" x14ac:dyDescent="0.3">
      <c r="A198" t="s">
        <v>1527</v>
      </c>
      <c r="B198" t="s">
        <v>1929</v>
      </c>
      <c r="C198" t="s">
        <v>1949</v>
      </c>
      <c r="D198" t="s">
        <v>1950</v>
      </c>
      <c r="E198" t="s">
        <v>507</v>
      </c>
      <c r="F198" t="s">
        <v>154</v>
      </c>
      <c r="G198" t="s">
        <v>508</v>
      </c>
      <c r="H198" t="s">
        <v>1531</v>
      </c>
      <c r="I198" t="s">
        <v>20</v>
      </c>
      <c r="J198" t="s">
        <v>18</v>
      </c>
      <c r="K198" t="s">
        <v>1559</v>
      </c>
      <c r="L198" t="s">
        <v>87</v>
      </c>
      <c r="M198" t="s">
        <v>2640</v>
      </c>
      <c r="N198" t="s">
        <v>1534</v>
      </c>
      <c r="O198" t="s">
        <v>88</v>
      </c>
      <c r="P198" t="s">
        <v>1535</v>
      </c>
    </row>
    <row r="199" spans="1:16" x14ac:dyDescent="0.3">
      <c r="A199" t="s">
        <v>1527</v>
      </c>
      <c r="B199" t="s">
        <v>1938</v>
      </c>
      <c r="C199" t="s">
        <v>1951</v>
      </c>
      <c r="D199" t="s">
        <v>1952</v>
      </c>
      <c r="E199" t="s">
        <v>509</v>
      </c>
      <c r="F199" t="s">
        <v>510</v>
      </c>
      <c r="G199" t="s">
        <v>511</v>
      </c>
      <c r="H199" t="s">
        <v>1531</v>
      </c>
      <c r="I199" t="s">
        <v>20</v>
      </c>
      <c r="J199" t="s">
        <v>18</v>
      </c>
      <c r="K199" t="s">
        <v>1559</v>
      </c>
      <c r="L199" t="s">
        <v>87</v>
      </c>
      <c r="M199" t="s">
        <v>2640</v>
      </c>
      <c r="N199" t="s">
        <v>1534</v>
      </c>
      <c r="O199" t="s">
        <v>88</v>
      </c>
      <c r="P199" t="s">
        <v>1535</v>
      </c>
    </row>
    <row r="200" spans="1:16" x14ac:dyDescent="0.3">
      <c r="A200" t="s">
        <v>1527</v>
      </c>
      <c r="B200" t="s">
        <v>1938</v>
      </c>
      <c r="C200" t="s">
        <v>1953</v>
      </c>
      <c r="D200" t="s">
        <v>1954</v>
      </c>
      <c r="E200" t="s">
        <v>512</v>
      </c>
      <c r="F200" t="s">
        <v>513</v>
      </c>
      <c r="G200" t="s">
        <v>514</v>
      </c>
      <c r="H200" t="s">
        <v>1531</v>
      </c>
      <c r="I200" t="s">
        <v>20</v>
      </c>
      <c r="J200" t="s">
        <v>18</v>
      </c>
      <c r="K200" t="s">
        <v>1559</v>
      </c>
      <c r="L200" t="s">
        <v>87</v>
      </c>
      <c r="M200" t="s">
        <v>2640</v>
      </c>
      <c r="N200" t="s">
        <v>1534</v>
      </c>
      <c r="O200" t="s">
        <v>88</v>
      </c>
      <c r="P200" t="s">
        <v>1535</v>
      </c>
    </row>
    <row r="201" spans="1:16" x14ac:dyDescent="0.3">
      <c r="A201" t="s">
        <v>1527</v>
      </c>
      <c r="B201" t="s">
        <v>1938</v>
      </c>
      <c r="C201" t="s">
        <v>1955</v>
      </c>
      <c r="D201" t="s">
        <v>1956</v>
      </c>
      <c r="E201" t="s">
        <v>515</v>
      </c>
      <c r="F201" t="s">
        <v>516</v>
      </c>
      <c r="G201" t="s">
        <v>517</v>
      </c>
      <c r="H201" t="s">
        <v>1531</v>
      </c>
      <c r="I201" t="s">
        <v>20</v>
      </c>
      <c r="J201" t="s">
        <v>18</v>
      </c>
      <c r="K201" t="s">
        <v>1559</v>
      </c>
      <c r="L201" t="s">
        <v>87</v>
      </c>
      <c r="M201" t="s">
        <v>2640</v>
      </c>
      <c r="N201" t="s">
        <v>1534</v>
      </c>
      <c r="O201" t="s">
        <v>88</v>
      </c>
      <c r="P201" t="s">
        <v>1535</v>
      </c>
    </row>
    <row r="202" spans="1:16" x14ac:dyDescent="0.3">
      <c r="A202" t="s">
        <v>1527</v>
      </c>
      <c r="B202" t="s">
        <v>1929</v>
      </c>
      <c r="C202" t="s">
        <v>1957</v>
      </c>
      <c r="D202" t="s">
        <v>1958</v>
      </c>
      <c r="E202" t="s">
        <v>518</v>
      </c>
      <c r="F202" t="s">
        <v>519</v>
      </c>
      <c r="G202" t="s">
        <v>520</v>
      </c>
      <c r="H202" t="s">
        <v>1531</v>
      </c>
      <c r="I202" t="s">
        <v>20</v>
      </c>
      <c r="J202" t="s">
        <v>18</v>
      </c>
      <c r="K202" t="s">
        <v>1559</v>
      </c>
      <c r="L202" t="s">
        <v>87</v>
      </c>
      <c r="M202" t="s">
        <v>2640</v>
      </c>
      <c r="N202" t="s">
        <v>1534</v>
      </c>
      <c r="O202" t="s">
        <v>88</v>
      </c>
      <c r="P202" t="s">
        <v>1535</v>
      </c>
    </row>
    <row r="203" spans="1:16" x14ac:dyDescent="0.3">
      <c r="A203" t="s">
        <v>1527</v>
      </c>
      <c r="B203" t="s">
        <v>1929</v>
      </c>
      <c r="C203" t="s">
        <v>1959</v>
      </c>
      <c r="D203" t="s">
        <v>1960</v>
      </c>
      <c r="E203" t="s">
        <v>521</v>
      </c>
      <c r="F203" t="s">
        <v>522</v>
      </c>
      <c r="G203" t="s">
        <v>523</v>
      </c>
      <c r="H203" t="s">
        <v>1531</v>
      </c>
      <c r="I203" t="s">
        <v>20</v>
      </c>
      <c r="J203" t="s">
        <v>18</v>
      </c>
      <c r="K203" t="s">
        <v>1559</v>
      </c>
      <c r="L203" t="s">
        <v>87</v>
      </c>
      <c r="M203" t="s">
        <v>2640</v>
      </c>
      <c r="N203" t="s">
        <v>1534</v>
      </c>
      <c r="O203" t="s">
        <v>88</v>
      </c>
      <c r="P203" t="s">
        <v>1535</v>
      </c>
    </row>
    <row r="204" spans="1:16" x14ac:dyDescent="0.3">
      <c r="A204" t="s">
        <v>1527</v>
      </c>
      <c r="B204" t="s">
        <v>1929</v>
      </c>
      <c r="C204" t="s">
        <v>1961</v>
      </c>
      <c r="D204" t="s">
        <v>1962</v>
      </c>
      <c r="E204" t="s">
        <v>524</v>
      </c>
      <c r="F204" t="s">
        <v>525</v>
      </c>
      <c r="G204" t="s">
        <v>526</v>
      </c>
      <c r="H204" t="s">
        <v>1531</v>
      </c>
      <c r="I204" t="s">
        <v>20</v>
      </c>
      <c r="J204" t="s">
        <v>18</v>
      </c>
      <c r="K204" t="s">
        <v>1559</v>
      </c>
      <c r="L204" t="s">
        <v>87</v>
      </c>
      <c r="M204" t="s">
        <v>2640</v>
      </c>
      <c r="N204" t="s">
        <v>1534</v>
      </c>
      <c r="O204" t="s">
        <v>88</v>
      </c>
      <c r="P204" t="s">
        <v>1535</v>
      </c>
    </row>
    <row r="205" spans="1:16" x14ac:dyDescent="0.3">
      <c r="A205" t="s">
        <v>1527</v>
      </c>
      <c r="B205" t="s">
        <v>1929</v>
      </c>
      <c r="C205" t="s">
        <v>1963</v>
      </c>
      <c r="D205" t="s">
        <v>1964</v>
      </c>
      <c r="E205" t="s">
        <v>527</v>
      </c>
      <c r="F205" t="s">
        <v>528</v>
      </c>
      <c r="G205" t="s">
        <v>529</v>
      </c>
      <c r="H205" t="s">
        <v>1531</v>
      </c>
      <c r="I205" t="s">
        <v>20</v>
      </c>
      <c r="J205" t="s">
        <v>18</v>
      </c>
      <c r="K205" t="s">
        <v>1559</v>
      </c>
      <c r="L205" t="s">
        <v>87</v>
      </c>
      <c r="M205" t="s">
        <v>2640</v>
      </c>
      <c r="N205" t="s">
        <v>1534</v>
      </c>
      <c r="O205" t="s">
        <v>88</v>
      </c>
      <c r="P205" t="s">
        <v>1535</v>
      </c>
    </row>
    <row r="206" spans="1:16" x14ac:dyDescent="0.3">
      <c r="A206" t="s">
        <v>1527</v>
      </c>
      <c r="B206" t="s">
        <v>1929</v>
      </c>
      <c r="C206" t="s">
        <v>1965</v>
      </c>
      <c r="D206" t="s">
        <v>1966</v>
      </c>
      <c r="E206" t="s">
        <v>530</v>
      </c>
      <c r="F206" t="s">
        <v>531</v>
      </c>
      <c r="G206" t="s">
        <v>532</v>
      </c>
      <c r="H206" t="s">
        <v>1531</v>
      </c>
      <c r="I206" t="s">
        <v>20</v>
      </c>
      <c r="J206" t="s">
        <v>18</v>
      </c>
      <c r="K206" t="s">
        <v>1559</v>
      </c>
      <c r="L206" t="s">
        <v>87</v>
      </c>
      <c r="M206" t="s">
        <v>2640</v>
      </c>
      <c r="N206" t="s">
        <v>1534</v>
      </c>
      <c r="O206" t="s">
        <v>88</v>
      </c>
      <c r="P206" t="s">
        <v>1535</v>
      </c>
    </row>
    <row r="207" spans="1:16" x14ac:dyDescent="0.3">
      <c r="A207" t="s">
        <v>1527</v>
      </c>
      <c r="B207" t="s">
        <v>1582</v>
      </c>
      <c r="D207" t="s">
        <v>1967</v>
      </c>
      <c r="E207" t="s">
        <v>533</v>
      </c>
      <c r="F207" t="s">
        <v>534</v>
      </c>
      <c r="G207" t="s">
        <v>155</v>
      </c>
      <c r="H207" t="s">
        <v>1531</v>
      </c>
      <c r="I207" t="s">
        <v>16</v>
      </c>
      <c r="J207" t="s">
        <v>17</v>
      </c>
      <c r="K207" t="s">
        <v>1559</v>
      </c>
      <c r="L207" t="s">
        <v>87</v>
      </c>
      <c r="M207" t="s">
        <v>2640</v>
      </c>
      <c r="N207" t="s">
        <v>1534</v>
      </c>
      <c r="O207" t="s">
        <v>88</v>
      </c>
      <c r="P207" t="s">
        <v>1535</v>
      </c>
    </row>
    <row r="208" spans="1:16" x14ac:dyDescent="0.3">
      <c r="A208" t="s">
        <v>1527</v>
      </c>
      <c r="B208" t="s">
        <v>1929</v>
      </c>
      <c r="D208" t="s">
        <v>1968</v>
      </c>
      <c r="E208" t="s">
        <v>535</v>
      </c>
      <c r="F208" t="s">
        <v>536</v>
      </c>
      <c r="G208" t="s">
        <v>537</v>
      </c>
      <c r="H208" t="s">
        <v>1531</v>
      </c>
      <c r="I208" t="s">
        <v>16</v>
      </c>
      <c r="J208" t="s">
        <v>17</v>
      </c>
      <c r="K208" t="s">
        <v>1559</v>
      </c>
      <c r="L208" t="s">
        <v>87</v>
      </c>
      <c r="M208" t="s">
        <v>2640</v>
      </c>
      <c r="N208" t="s">
        <v>1534</v>
      </c>
      <c r="O208" t="s">
        <v>88</v>
      </c>
      <c r="P208" t="s">
        <v>1535</v>
      </c>
    </row>
    <row r="209" spans="1:16" x14ac:dyDescent="0.3">
      <c r="A209" t="s">
        <v>1527</v>
      </c>
      <c r="B209" t="s">
        <v>2680</v>
      </c>
      <c r="D209" t="s">
        <v>1969</v>
      </c>
      <c r="E209" t="s">
        <v>538</v>
      </c>
      <c r="F209" t="s">
        <v>539</v>
      </c>
      <c r="G209" t="s">
        <v>540</v>
      </c>
      <c r="H209" t="s">
        <v>1531</v>
      </c>
      <c r="I209" t="s">
        <v>16</v>
      </c>
      <c r="J209" t="s">
        <v>17</v>
      </c>
      <c r="K209" t="s">
        <v>1559</v>
      </c>
      <c r="L209" t="s">
        <v>87</v>
      </c>
      <c r="M209" t="s">
        <v>2640</v>
      </c>
      <c r="N209" t="s">
        <v>1534</v>
      </c>
      <c r="O209" t="s">
        <v>88</v>
      </c>
      <c r="P209" t="s">
        <v>1535</v>
      </c>
    </row>
    <row r="210" spans="1:16" x14ac:dyDescent="0.3">
      <c r="A210" t="s">
        <v>1527</v>
      </c>
      <c r="B210" t="s">
        <v>1772</v>
      </c>
      <c r="C210" t="s">
        <v>1970</v>
      </c>
      <c r="D210" t="s">
        <v>1971</v>
      </c>
      <c r="E210" t="s">
        <v>541</v>
      </c>
      <c r="F210" t="s">
        <v>542</v>
      </c>
      <c r="G210" t="s">
        <v>543</v>
      </c>
      <c r="H210" t="s">
        <v>1693</v>
      </c>
      <c r="I210" t="s">
        <v>20</v>
      </c>
      <c r="J210" t="s">
        <v>17</v>
      </c>
      <c r="K210" t="s">
        <v>1632</v>
      </c>
      <c r="L210" t="s">
        <v>145</v>
      </c>
      <c r="M210" t="s">
        <v>1972</v>
      </c>
      <c r="N210" t="s">
        <v>1567</v>
      </c>
      <c r="P210" t="s">
        <v>1535</v>
      </c>
    </row>
    <row r="211" spans="1:16" x14ac:dyDescent="0.3">
      <c r="A211" t="s">
        <v>1527</v>
      </c>
      <c r="B211" t="s">
        <v>1772</v>
      </c>
      <c r="C211" t="s">
        <v>1973</v>
      </c>
      <c r="D211" t="s">
        <v>1974</v>
      </c>
      <c r="E211" t="s">
        <v>544</v>
      </c>
      <c r="F211" t="s">
        <v>545</v>
      </c>
      <c r="G211" t="s">
        <v>546</v>
      </c>
      <c r="H211" t="s">
        <v>1693</v>
      </c>
      <c r="I211" t="s">
        <v>20</v>
      </c>
      <c r="J211" t="s">
        <v>17</v>
      </c>
      <c r="K211" t="s">
        <v>1632</v>
      </c>
      <c r="L211" t="s">
        <v>145</v>
      </c>
      <c r="M211" t="s">
        <v>1972</v>
      </c>
      <c r="N211" t="s">
        <v>1567</v>
      </c>
      <c r="P211" t="s">
        <v>1535</v>
      </c>
    </row>
    <row r="212" spans="1:16" x14ac:dyDescent="0.3">
      <c r="A212" t="s">
        <v>1527</v>
      </c>
      <c r="B212" t="s">
        <v>1582</v>
      </c>
      <c r="D212" t="s">
        <v>1975</v>
      </c>
      <c r="E212" t="s">
        <v>547</v>
      </c>
      <c r="F212" t="s">
        <v>548</v>
      </c>
      <c r="G212" t="s">
        <v>549</v>
      </c>
      <c r="H212" t="s">
        <v>1531</v>
      </c>
      <c r="I212" t="s">
        <v>16</v>
      </c>
      <c r="J212" t="s">
        <v>17</v>
      </c>
      <c r="K212" t="s">
        <v>1559</v>
      </c>
      <c r="L212" t="s">
        <v>550</v>
      </c>
      <c r="M212" t="s">
        <v>2639</v>
      </c>
      <c r="N212" t="s">
        <v>1534</v>
      </c>
      <c r="O212" t="s">
        <v>21</v>
      </c>
      <c r="P212" t="s">
        <v>1535</v>
      </c>
    </row>
    <row r="213" spans="1:16" x14ac:dyDescent="0.3">
      <c r="A213" t="s">
        <v>1527</v>
      </c>
      <c r="B213" t="s">
        <v>1976</v>
      </c>
      <c r="D213" t="s">
        <v>1977</v>
      </c>
      <c r="E213" t="s">
        <v>551</v>
      </c>
      <c r="F213" t="s">
        <v>1978</v>
      </c>
      <c r="G213" t="s">
        <v>1979</v>
      </c>
      <c r="H213" t="s">
        <v>1531</v>
      </c>
      <c r="I213" t="s">
        <v>16</v>
      </c>
      <c r="J213" t="s">
        <v>17</v>
      </c>
      <c r="K213" t="s">
        <v>1559</v>
      </c>
      <c r="L213" t="s">
        <v>72</v>
      </c>
      <c r="M213" t="s">
        <v>1570</v>
      </c>
      <c r="N213" t="s">
        <v>1534</v>
      </c>
      <c r="O213" t="s">
        <v>1571</v>
      </c>
      <c r="P213" t="s">
        <v>1535</v>
      </c>
    </row>
    <row r="214" spans="1:16" x14ac:dyDescent="0.3">
      <c r="A214" t="s">
        <v>1527</v>
      </c>
      <c r="B214" t="s">
        <v>2694</v>
      </c>
      <c r="D214" t="s">
        <v>1980</v>
      </c>
      <c r="E214" t="s">
        <v>552</v>
      </c>
      <c r="F214" t="s">
        <v>1981</v>
      </c>
      <c r="G214" t="s">
        <v>1982</v>
      </c>
      <c r="H214" t="s">
        <v>1531</v>
      </c>
      <c r="I214" t="s">
        <v>16</v>
      </c>
      <c r="J214" t="s">
        <v>17</v>
      </c>
      <c r="K214" t="s">
        <v>1559</v>
      </c>
      <c r="L214" t="s">
        <v>72</v>
      </c>
      <c r="M214" t="s">
        <v>1570</v>
      </c>
      <c r="N214" t="s">
        <v>1534</v>
      </c>
      <c r="O214" t="s">
        <v>1571</v>
      </c>
      <c r="P214" t="s">
        <v>1535</v>
      </c>
    </row>
    <row r="215" spans="1:16" x14ac:dyDescent="0.3">
      <c r="A215" t="s">
        <v>1527</v>
      </c>
      <c r="B215" t="s">
        <v>2638</v>
      </c>
      <c r="D215" t="s">
        <v>1983</v>
      </c>
      <c r="E215" t="s">
        <v>553</v>
      </c>
      <c r="F215" t="s">
        <v>554</v>
      </c>
      <c r="G215" t="s">
        <v>555</v>
      </c>
      <c r="H215" t="s">
        <v>1531</v>
      </c>
      <c r="I215" t="s">
        <v>16</v>
      </c>
      <c r="J215" t="s">
        <v>17</v>
      </c>
      <c r="K215" t="s">
        <v>1559</v>
      </c>
      <c r="L215" t="s">
        <v>550</v>
      </c>
      <c r="M215" t="s">
        <v>2639</v>
      </c>
      <c r="N215" t="s">
        <v>1534</v>
      </c>
      <c r="O215" t="s">
        <v>21</v>
      </c>
      <c r="P215" t="s">
        <v>1535</v>
      </c>
    </row>
    <row r="216" spans="1:16" x14ac:dyDescent="0.3">
      <c r="A216" t="s">
        <v>1527</v>
      </c>
      <c r="B216" t="s">
        <v>2720</v>
      </c>
      <c r="C216" t="s">
        <v>1984</v>
      </c>
      <c r="D216" t="s">
        <v>1985</v>
      </c>
      <c r="E216" t="s">
        <v>556</v>
      </c>
      <c r="F216" t="s">
        <v>2721</v>
      </c>
      <c r="G216" t="s">
        <v>2722</v>
      </c>
      <c r="H216" t="s">
        <v>1531</v>
      </c>
      <c r="I216" t="s">
        <v>20</v>
      </c>
      <c r="J216" t="s">
        <v>17</v>
      </c>
      <c r="K216" t="s">
        <v>1532</v>
      </c>
      <c r="L216" t="s">
        <v>557</v>
      </c>
      <c r="M216" t="s">
        <v>1986</v>
      </c>
      <c r="N216" t="s">
        <v>1534</v>
      </c>
      <c r="O216" t="s">
        <v>208</v>
      </c>
      <c r="P216" t="s">
        <v>1535</v>
      </c>
    </row>
    <row r="217" spans="1:16" x14ac:dyDescent="0.3">
      <c r="A217" t="s">
        <v>1527</v>
      </c>
      <c r="B217" t="s">
        <v>1987</v>
      </c>
      <c r="C217" t="s">
        <v>1988</v>
      </c>
      <c r="D217" t="s">
        <v>1989</v>
      </c>
      <c r="E217" t="s">
        <v>558</v>
      </c>
      <c r="F217" t="s">
        <v>1477</v>
      </c>
      <c r="G217" t="s">
        <v>1478</v>
      </c>
      <c r="H217" t="s">
        <v>1531</v>
      </c>
      <c r="I217" t="s">
        <v>20</v>
      </c>
      <c r="J217" t="s">
        <v>18</v>
      </c>
      <c r="K217" t="s">
        <v>1532</v>
      </c>
      <c r="L217" t="s">
        <v>557</v>
      </c>
      <c r="M217" t="s">
        <v>1986</v>
      </c>
      <c r="N217" t="s">
        <v>1534</v>
      </c>
      <c r="O217" t="s">
        <v>208</v>
      </c>
      <c r="P217" t="s">
        <v>1535</v>
      </c>
    </row>
    <row r="218" spans="1:16" x14ac:dyDescent="0.3">
      <c r="A218" t="s">
        <v>1527</v>
      </c>
      <c r="B218" t="s">
        <v>2663</v>
      </c>
      <c r="C218" t="s">
        <v>1990</v>
      </c>
      <c r="D218" t="s">
        <v>1991</v>
      </c>
      <c r="E218" t="s">
        <v>559</v>
      </c>
      <c r="F218" t="s">
        <v>2723</v>
      </c>
      <c r="G218" t="s">
        <v>1478</v>
      </c>
      <c r="H218" t="s">
        <v>1531</v>
      </c>
      <c r="I218" t="s">
        <v>20</v>
      </c>
      <c r="J218" t="s">
        <v>17</v>
      </c>
      <c r="K218" t="s">
        <v>1532</v>
      </c>
      <c r="L218" t="s">
        <v>557</v>
      </c>
      <c r="M218" t="s">
        <v>1986</v>
      </c>
      <c r="N218" t="s">
        <v>1534</v>
      </c>
      <c r="O218" t="s">
        <v>208</v>
      </c>
      <c r="P218" t="s">
        <v>1535</v>
      </c>
    </row>
    <row r="219" spans="1:16" x14ac:dyDescent="0.3">
      <c r="A219" t="s">
        <v>1527</v>
      </c>
      <c r="B219" t="s">
        <v>1987</v>
      </c>
      <c r="C219" t="s">
        <v>1992</v>
      </c>
      <c r="D219" t="s">
        <v>1993</v>
      </c>
      <c r="E219" t="s">
        <v>560</v>
      </c>
      <c r="F219" t="s">
        <v>1479</v>
      </c>
      <c r="G219" t="s">
        <v>1480</v>
      </c>
      <c r="H219" t="s">
        <v>1531</v>
      </c>
      <c r="I219" t="s">
        <v>20</v>
      </c>
      <c r="J219" t="s">
        <v>18</v>
      </c>
      <c r="K219" t="s">
        <v>1532</v>
      </c>
      <c r="L219" t="s">
        <v>557</v>
      </c>
      <c r="M219" t="s">
        <v>1986</v>
      </c>
      <c r="N219" t="s">
        <v>1534</v>
      </c>
      <c r="O219" t="s">
        <v>208</v>
      </c>
      <c r="P219" t="s">
        <v>1535</v>
      </c>
    </row>
    <row r="220" spans="1:16" x14ac:dyDescent="0.3">
      <c r="A220" t="s">
        <v>1527</v>
      </c>
      <c r="B220" t="s">
        <v>2663</v>
      </c>
      <c r="C220" t="s">
        <v>1994</v>
      </c>
      <c r="D220" t="s">
        <v>1995</v>
      </c>
      <c r="E220" t="s">
        <v>561</v>
      </c>
      <c r="F220" t="s">
        <v>2724</v>
      </c>
      <c r="G220" t="s">
        <v>2725</v>
      </c>
      <c r="H220" t="s">
        <v>1531</v>
      </c>
      <c r="I220" t="s">
        <v>20</v>
      </c>
      <c r="J220" t="s">
        <v>17</v>
      </c>
      <c r="K220" t="s">
        <v>1532</v>
      </c>
      <c r="L220" t="s">
        <v>557</v>
      </c>
      <c r="M220" t="s">
        <v>1986</v>
      </c>
      <c r="N220" t="s">
        <v>1534</v>
      </c>
      <c r="O220" t="s">
        <v>208</v>
      </c>
      <c r="P220" t="s">
        <v>1535</v>
      </c>
    </row>
    <row r="221" spans="1:16" x14ac:dyDescent="0.3">
      <c r="A221" t="s">
        <v>1527</v>
      </c>
      <c r="B221" t="s">
        <v>1987</v>
      </c>
      <c r="C221" t="s">
        <v>1996</v>
      </c>
      <c r="D221" t="s">
        <v>1997</v>
      </c>
      <c r="E221" t="s">
        <v>562</v>
      </c>
      <c r="F221" t="s">
        <v>1481</v>
      </c>
      <c r="G221" t="s">
        <v>1482</v>
      </c>
      <c r="H221" t="s">
        <v>1531</v>
      </c>
      <c r="I221" t="s">
        <v>20</v>
      </c>
      <c r="J221" t="s">
        <v>18</v>
      </c>
      <c r="K221" t="s">
        <v>1532</v>
      </c>
      <c r="L221" t="s">
        <v>557</v>
      </c>
      <c r="M221" t="s">
        <v>1986</v>
      </c>
      <c r="N221" t="s">
        <v>1534</v>
      </c>
      <c r="O221" t="s">
        <v>208</v>
      </c>
      <c r="P221" t="s">
        <v>1535</v>
      </c>
    </row>
    <row r="222" spans="1:16" x14ac:dyDescent="0.3">
      <c r="A222" t="s">
        <v>1527</v>
      </c>
      <c r="B222" t="s">
        <v>1987</v>
      </c>
      <c r="C222" t="s">
        <v>1998</v>
      </c>
      <c r="D222" t="s">
        <v>1999</v>
      </c>
      <c r="E222" t="s">
        <v>563</v>
      </c>
      <c r="F222" t="s">
        <v>1483</v>
      </c>
      <c r="G222" t="s">
        <v>1484</v>
      </c>
      <c r="H222" t="s">
        <v>1531</v>
      </c>
      <c r="I222" t="s">
        <v>20</v>
      </c>
      <c r="J222" t="s">
        <v>18</v>
      </c>
      <c r="K222" t="s">
        <v>1532</v>
      </c>
      <c r="L222" t="s">
        <v>557</v>
      </c>
      <c r="M222" t="s">
        <v>1986</v>
      </c>
      <c r="N222" t="s">
        <v>1534</v>
      </c>
      <c r="O222" t="s">
        <v>208</v>
      </c>
      <c r="P222" t="s">
        <v>1535</v>
      </c>
    </row>
    <row r="223" spans="1:16" x14ac:dyDescent="0.3">
      <c r="A223" t="s">
        <v>1527</v>
      </c>
      <c r="B223" t="s">
        <v>1987</v>
      </c>
      <c r="C223" t="s">
        <v>2000</v>
      </c>
      <c r="D223" t="s">
        <v>2001</v>
      </c>
      <c r="E223" t="s">
        <v>564</v>
      </c>
      <c r="F223" t="s">
        <v>1485</v>
      </c>
      <c r="G223" t="s">
        <v>1486</v>
      </c>
      <c r="H223" t="s">
        <v>1531</v>
      </c>
      <c r="I223" t="s">
        <v>20</v>
      </c>
      <c r="J223" t="s">
        <v>18</v>
      </c>
      <c r="K223" t="s">
        <v>1532</v>
      </c>
      <c r="L223" t="s">
        <v>557</v>
      </c>
      <c r="M223" t="s">
        <v>1986</v>
      </c>
      <c r="N223" t="s">
        <v>1534</v>
      </c>
      <c r="O223" t="s">
        <v>208</v>
      </c>
      <c r="P223" t="s">
        <v>1535</v>
      </c>
    </row>
    <row r="224" spans="1:16" x14ac:dyDescent="0.3">
      <c r="A224" t="s">
        <v>1527</v>
      </c>
      <c r="B224" t="s">
        <v>1987</v>
      </c>
      <c r="C224" t="s">
        <v>2002</v>
      </c>
      <c r="D224" t="s">
        <v>2003</v>
      </c>
      <c r="E224" t="s">
        <v>565</v>
      </c>
      <c r="F224" t="s">
        <v>1487</v>
      </c>
      <c r="G224" t="s">
        <v>1488</v>
      </c>
      <c r="H224" t="s">
        <v>1531</v>
      </c>
      <c r="I224" t="s">
        <v>20</v>
      </c>
      <c r="J224" t="s">
        <v>18</v>
      </c>
      <c r="K224" t="s">
        <v>1532</v>
      </c>
      <c r="L224" t="s">
        <v>557</v>
      </c>
      <c r="M224" t="s">
        <v>1986</v>
      </c>
      <c r="N224" t="s">
        <v>1534</v>
      </c>
      <c r="O224" t="s">
        <v>208</v>
      </c>
      <c r="P224" t="s">
        <v>1535</v>
      </c>
    </row>
    <row r="225" spans="1:16" x14ac:dyDescent="0.3">
      <c r="A225" t="s">
        <v>1527</v>
      </c>
      <c r="B225" t="s">
        <v>1987</v>
      </c>
      <c r="C225" t="s">
        <v>2004</v>
      </c>
      <c r="D225" t="s">
        <v>2005</v>
      </c>
      <c r="E225" t="s">
        <v>567</v>
      </c>
      <c r="F225" t="s">
        <v>1489</v>
      </c>
      <c r="G225" t="s">
        <v>1490</v>
      </c>
      <c r="H225" t="s">
        <v>1531</v>
      </c>
      <c r="I225" t="s">
        <v>20</v>
      </c>
      <c r="J225" t="s">
        <v>18</v>
      </c>
      <c r="K225" t="s">
        <v>1532</v>
      </c>
      <c r="L225" t="s">
        <v>557</v>
      </c>
      <c r="M225" t="s">
        <v>1986</v>
      </c>
      <c r="N225" t="s">
        <v>1534</v>
      </c>
      <c r="O225" t="s">
        <v>208</v>
      </c>
      <c r="P225" t="s">
        <v>1535</v>
      </c>
    </row>
    <row r="226" spans="1:16" x14ac:dyDescent="0.3">
      <c r="A226" t="s">
        <v>1527</v>
      </c>
      <c r="B226" t="s">
        <v>1987</v>
      </c>
      <c r="C226" t="s">
        <v>2006</v>
      </c>
      <c r="D226" t="s">
        <v>2007</v>
      </c>
      <c r="E226" t="s">
        <v>568</v>
      </c>
      <c r="F226" t="s">
        <v>1483</v>
      </c>
      <c r="G226" t="s">
        <v>1491</v>
      </c>
      <c r="H226" t="s">
        <v>1531</v>
      </c>
      <c r="I226" t="s">
        <v>20</v>
      </c>
      <c r="J226" t="s">
        <v>18</v>
      </c>
      <c r="K226" t="s">
        <v>1532</v>
      </c>
      <c r="L226" t="s">
        <v>557</v>
      </c>
      <c r="M226" t="s">
        <v>1986</v>
      </c>
      <c r="N226" t="s">
        <v>1534</v>
      </c>
      <c r="O226" t="s">
        <v>208</v>
      </c>
      <c r="P226" t="s">
        <v>1535</v>
      </c>
    </row>
    <row r="227" spans="1:16" x14ac:dyDescent="0.3">
      <c r="A227" t="s">
        <v>1527</v>
      </c>
      <c r="B227" t="s">
        <v>1987</v>
      </c>
      <c r="C227" t="s">
        <v>2008</v>
      </c>
      <c r="D227" t="s">
        <v>2009</v>
      </c>
      <c r="E227" t="s">
        <v>569</v>
      </c>
      <c r="F227" t="s">
        <v>1492</v>
      </c>
      <c r="G227" t="s">
        <v>1493</v>
      </c>
      <c r="H227" t="s">
        <v>1531</v>
      </c>
      <c r="I227" t="s">
        <v>20</v>
      </c>
      <c r="J227" t="s">
        <v>18</v>
      </c>
      <c r="K227" t="s">
        <v>1532</v>
      </c>
      <c r="L227" t="s">
        <v>557</v>
      </c>
      <c r="M227" t="s">
        <v>1986</v>
      </c>
      <c r="N227" t="s">
        <v>1534</v>
      </c>
      <c r="O227" t="s">
        <v>208</v>
      </c>
      <c r="P227" t="s">
        <v>1535</v>
      </c>
    </row>
    <row r="228" spans="1:16" x14ac:dyDescent="0.3">
      <c r="A228" t="s">
        <v>1527</v>
      </c>
      <c r="B228" t="s">
        <v>1987</v>
      </c>
      <c r="C228" t="s">
        <v>2010</v>
      </c>
      <c r="D228" t="s">
        <v>2011</v>
      </c>
      <c r="E228" t="s">
        <v>570</v>
      </c>
      <c r="F228" t="s">
        <v>1494</v>
      </c>
      <c r="G228" t="s">
        <v>1495</v>
      </c>
      <c r="H228" t="s">
        <v>1531</v>
      </c>
      <c r="I228" t="s">
        <v>20</v>
      </c>
      <c r="J228" t="s">
        <v>18</v>
      </c>
      <c r="K228" t="s">
        <v>1532</v>
      </c>
      <c r="L228" t="s">
        <v>557</v>
      </c>
      <c r="M228" t="s">
        <v>1986</v>
      </c>
      <c r="N228" t="s">
        <v>1534</v>
      </c>
      <c r="O228" t="s">
        <v>208</v>
      </c>
      <c r="P228" t="s">
        <v>1535</v>
      </c>
    </row>
    <row r="229" spans="1:16" x14ac:dyDescent="0.3">
      <c r="A229" t="s">
        <v>1527</v>
      </c>
      <c r="B229" t="s">
        <v>1987</v>
      </c>
      <c r="C229" t="s">
        <v>2012</v>
      </c>
      <c r="D229" t="s">
        <v>2013</v>
      </c>
      <c r="E229" t="s">
        <v>571</v>
      </c>
      <c r="F229" t="s">
        <v>1496</v>
      </c>
      <c r="G229" t="s">
        <v>1497</v>
      </c>
      <c r="H229" t="s">
        <v>1531</v>
      </c>
      <c r="I229" t="s">
        <v>20</v>
      </c>
      <c r="J229" t="s">
        <v>18</v>
      </c>
      <c r="K229" t="s">
        <v>1532</v>
      </c>
      <c r="L229" t="s">
        <v>557</v>
      </c>
      <c r="M229" t="s">
        <v>1986</v>
      </c>
      <c r="N229" t="s">
        <v>1534</v>
      </c>
      <c r="P229" t="s">
        <v>1535</v>
      </c>
    </row>
    <row r="230" spans="1:16" x14ac:dyDescent="0.3">
      <c r="A230" t="s">
        <v>1527</v>
      </c>
      <c r="B230" t="s">
        <v>1987</v>
      </c>
      <c r="C230" t="s">
        <v>2014</v>
      </c>
      <c r="D230" t="s">
        <v>2015</v>
      </c>
      <c r="E230" t="s">
        <v>572</v>
      </c>
      <c r="F230" t="s">
        <v>1498</v>
      </c>
      <c r="G230" t="s">
        <v>1499</v>
      </c>
      <c r="H230" t="s">
        <v>1531</v>
      </c>
      <c r="I230" t="s">
        <v>20</v>
      </c>
      <c r="J230" t="s">
        <v>18</v>
      </c>
      <c r="K230" t="s">
        <v>1532</v>
      </c>
      <c r="L230" t="s">
        <v>557</v>
      </c>
      <c r="M230" t="s">
        <v>1986</v>
      </c>
      <c r="N230" t="s">
        <v>1534</v>
      </c>
      <c r="O230" t="s">
        <v>208</v>
      </c>
      <c r="P230" t="s">
        <v>1535</v>
      </c>
    </row>
    <row r="231" spans="1:16" x14ac:dyDescent="0.3">
      <c r="A231" t="s">
        <v>1527</v>
      </c>
      <c r="B231" t="s">
        <v>1987</v>
      </c>
      <c r="C231" t="s">
        <v>2016</v>
      </c>
      <c r="D231" t="s">
        <v>2017</v>
      </c>
      <c r="E231" t="s">
        <v>573</v>
      </c>
      <c r="F231" t="s">
        <v>1500</v>
      </c>
      <c r="G231" t="s">
        <v>1501</v>
      </c>
      <c r="H231" t="s">
        <v>1531</v>
      </c>
      <c r="I231" t="s">
        <v>20</v>
      </c>
      <c r="J231" t="s">
        <v>18</v>
      </c>
      <c r="K231" t="s">
        <v>1532</v>
      </c>
      <c r="L231" t="s">
        <v>557</v>
      </c>
      <c r="M231" t="s">
        <v>1986</v>
      </c>
      <c r="N231" t="s">
        <v>1534</v>
      </c>
      <c r="O231" t="s">
        <v>208</v>
      </c>
      <c r="P231" t="s">
        <v>1535</v>
      </c>
    </row>
    <row r="232" spans="1:16" x14ac:dyDescent="0.3">
      <c r="A232" t="s">
        <v>1527</v>
      </c>
      <c r="B232" t="s">
        <v>1987</v>
      </c>
      <c r="C232" t="s">
        <v>2018</v>
      </c>
      <c r="D232" t="s">
        <v>2019</v>
      </c>
      <c r="E232" t="s">
        <v>574</v>
      </c>
      <c r="F232" t="s">
        <v>1502</v>
      </c>
      <c r="G232" t="s">
        <v>1503</v>
      </c>
      <c r="H232" t="s">
        <v>1531</v>
      </c>
      <c r="I232" t="s">
        <v>20</v>
      </c>
      <c r="J232" t="s">
        <v>18</v>
      </c>
      <c r="K232" t="s">
        <v>1532</v>
      </c>
      <c r="L232" t="s">
        <v>557</v>
      </c>
      <c r="M232" t="s">
        <v>1986</v>
      </c>
      <c r="N232" t="s">
        <v>1534</v>
      </c>
      <c r="O232" t="s">
        <v>208</v>
      </c>
      <c r="P232" t="s">
        <v>1535</v>
      </c>
    </row>
    <row r="233" spans="1:16" x14ac:dyDescent="0.3">
      <c r="A233" t="s">
        <v>1527</v>
      </c>
      <c r="B233" t="s">
        <v>2020</v>
      </c>
      <c r="C233" t="s">
        <v>2021</v>
      </c>
      <c r="D233" t="s">
        <v>2022</v>
      </c>
      <c r="E233" t="s">
        <v>575</v>
      </c>
      <c r="F233" t="s">
        <v>1504</v>
      </c>
      <c r="G233" t="s">
        <v>1505</v>
      </c>
      <c r="H233" t="s">
        <v>1531</v>
      </c>
      <c r="I233" t="s">
        <v>20</v>
      </c>
      <c r="J233" t="s">
        <v>18</v>
      </c>
      <c r="K233" t="s">
        <v>1532</v>
      </c>
      <c r="L233" t="s">
        <v>557</v>
      </c>
      <c r="M233" t="s">
        <v>1986</v>
      </c>
      <c r="N233" t="s">
        <v>1534</v>
      </c>
      <c r="O233" t="s">
        <v>208</v>
      </c>
      <c r="P233" t="s">
        <v>1535</v>
      </c>
    </row>
    <row r="234" spans="1:16" x14ac:dyDescent="0.3">
      <c r="A234" t="s">
        <v>1527</v>
      </c>
      <c r="B234" t="s">
        <v>2023</v>
      </c>
      <c r="C234" t="s">
        <v>2024</v>
      </c>
      <c r="D234" t="s">
        <v>2025</v>
      </c>
      <c r="E234" t="s">
        <v>576</v>
      </c>
      <c r="F234" t="s">
        <v>1506</v>
      </c>
      <c r="G234" t="s">
        <v>577</v>
      </c>
      <c r="H234" t="s">
        <v>1531</v>
      </c>
      <c r="I234" t="s">
        <v>20</v>
      </c>
      <c r="J234" t="s">
        <v>18</v>
      </c>
      <c r="K234" t="s">
        <v>1532</v>
      </c>
      <c r="L234" t="s">
        <v>557</v>
      </c>
      <c r="M234" t="s">
        <v>1986</v>
      </c>
      <c r="N234" t="s">
        <v>1534</v>
      </c>
      <c r="O234" t="s">
        <v>21</v>
      </c>
      <c r="P234" t="s">
        <v>1535</v>
      </c>
    </row>
    <row r="235" spans="1:16" x14ac:dyDescent="0.3">
      <c r="A235" t="s">
        <v>1527</v>
      </c>
      <c r="B235" t="s">
        <v>1987</v>
      </c>
      <c r="C235" t="s">
        <v>2026</v>
      </c>
      <c r="D235" t="s">
        <v>2027</v>
      </c>
      <c r="E235" t="s">
        <v>578</v>
      </c>
      <c r="F235" t="s">
        <v>1507</v>
      </c>
      <c r="G235" t="s">
        <v>1508</v>
      </c>
      <c r="H235" t="s">
        <v>1531</v>
      </c>
      <c r="I235" t="s">
        <v>20</v>
      </c>
      <c r="J235" t="s">
        <v>18</v>
      </c>
      <c r="K235" t="s">
        <v>1532</v>
      </c>
      <c r="L235" t="s">
        <v>557</v>
      </c>
      <c r="M235" t="s">
        <v>1986</v>
      </c>
      <c r="N235" t="s">
        <v>1534</v>
      </c>
      <c r="O235" t="s">
        <v>208</v>
      </c>
      <c r="P235" t="s">
        <v>1535</v>
      </c>
    </row>
    <row r="236" spans="1:16" x14ac:dyDescent="0.3">
      <c r="A236" t="s">
        <v>1527</v>
      </c>
      <c r="B236" t="s">
        <v>1987</v>
      </c>
      <c r="C236" t="s">
        <v>2028</v>
      </c>
      <c r="D236" t="s">
        <v>2029</v>
      </c>
      <c r="E236" t="s">
        <v>579</v>
      </c>
      <c r="F236" t="s">
        <v>1509</v>
      </c>
      <c r="G236" t="s">
        <v>1510</v>
      </c>
      <c r="H236" t="s">
        <v>1531</v>
      </c>
      <c r="I236" t="s">
        <v>20</v>
      </c>
      <c r="J236" t="s">
        <v>18</v>
      </c>
      <c r="K236" t="s">
        <v>1532</v>
      </c>
      <c r="L236" t="s">
        <v>557</v>
      </c>
      <c r="M236" t="s">
        <v>1986</v>
      </c>
      <c r="N236" t="s">
        <v>1534</v>
      </c>
      <c r="O236" t="s">
        <v>208</v>
      </c>
      <c r="P236" t="s">
        <v>1535</v>
      </c>
    </row>
    <row r="237" spans="1:16" x14ac:dyDescent="0.3">
      <c r="A237" t="s">
        <v>1527</v>
      </c>
      <c r="B237" t="s">
        <v>2663</v>
      </c>
      <c r="D237" t="s">
        <v>2030</v>
      </c>
      <c r="E237" t="s">
        <v>580</v>
      </c>
      <c r="F237" t="s">
        <v>581</v>
      </c>
      <c r="G237" t="s">
        <v>582</v>
      </c>
      <c r="H237" t="s">
        <v>1531</v>
      </c>
      <c r="I237" t="s">
        <v>16</v>
      </c>
      <c r="J237" t="s">
        <v>17</v>
      </c>
      <c r="K237" t="s">
        <v>1532</v>
      </c>
      <c r="L237" t="s">
        <v>557</v>
      </c>
      <c r="M237" t="s">
        <v>1986</v>
      </c>
      <c r="N237" t="s">
        <v>1534</v>
      </c>
      <c r="O237" t="s">
        <v>208</v>
      </c>
      <c r="P237" t="s">
        <v>1535</v>
      </c>
    </row>
    <row r="238" spans="1:16" x14ac:dyDescent="0.3">
      <c r="A238" t="s">
        <v>1527</v>
      </c>
      <c r="B238" t="s">
        <v>2641</v>
      </c>
      <c r="D238" t="s">
        <v>2031</v>
      </c>
      <c r="E238" t="s">
        <v>2032</v>
      </c>
      <c r="F238" t="s">
        <v>2033</v>
      </c>
      <c r="G238" t="s">
        <v>2034</v>
      </c>
      <c r="H238" t="s">
        <v>1531</v>
      </c>
      <c r="I238" t="s">
        <v>16</v>
      </c>
      <c r="J238" t="s">
        <v>17</v>
      </c>
      <c r="K238" t="s">
        <v>1569</v>
      </c>
      <c r="L238" t="s">
        <v>72</v>
      </c>
      <c r="M238" t="s">
        <v>2035</v>
      </c>
      <c r="N238" t="s">
        <v>1567</v>
      </c>
      <c r="O238" t="s">
        <v>848</v>
      </c>
      <c r="P238" t="s">
        <v>1535</v>
      </c>
    </row>
    <row r="239" spans="1:16" x14ac:dyDescent="0.3">
      <c r="A239" t="s">
        <v>1527</v>
      </c>
      <c r="B239" t="s">
        <v>2694</v>
      </c>
      <c r="D239" t="s">
        <v>2036</v>
      </c>
      <c r="E239" t="s">
        <v>583</v>
      </c>
      <c r="F239" t="s">
        <v>2037</v>
      </c>
      <c r="G239" t="s">
        <v>2038</v>
      </c>
      <c r="H239" t="s">
        <v>1531</v>
      </c>
      <c r="I239" t="s">
        <v>16</v>
      </c>
      <c r="J239" t="s">
        <v>17</v>
      </c>
      <c r="K239" t="s">
        <v>1559</v>
      </c>
      <c r="L239" t="s">
        <v>72</v>
      </c>
      <c r="M239" t="s">
        <v>1570</v>
      </c>
      <c r="N239" t="s">
        <v>1534</v>
      </c>
      <c r="O239" t="s">
        <v>1571</v>
      </c>
      <c r="P239" t="s">
        <v>1535</v>
      </c>
    </row>
    <row r="240" spans="1:16" x14ac:dyDescent="0.3">
      <c r="A240" t="s">
        <v>1527</v>
      </c>
      <c r="B240" t="s">
        <v>2694</v>
      </c>
      <c r="D240" t="s">
        <v>2039</v>
      </c>
      <c r="E240" t="s">
        <v>584</v>
      </c>
      <c r="F240" t="s">
        <v>2040</v>
      </c>
      <c r="G240" t="s">
        <v>2041</v>
      </c>
      <c r="H240" t="s">
        <v>1531</v>
      </c>
      <c r="I240" t="s">
        <v>16</v>
      </c>
      <c r="J240" t="s">
        <v>17</v>
      </c>
      <c r="K240" t="s">
        <v>1559</v>
      </c>
      <c r="L240" t="s">
        <v>72</v>
      </c>
      <c r="M240" t="s">
        <v>1570</v>
      </c>
      <c r="N240" t="s">
        <v>1534</v>
      </c>
      <c r="O240" t="s">
        <v>1571</v>
      </c>
      <c r="P240" t="s">
        <v>1535</v>
      </c>
    </row>
    <row r="241" spans="1:16" x14ac:dyDescent="0.3">
      <c r="A241" t="s">
        <v>1527</v>
      </c>
      <c r="B241" t="s">
        <v>2042</v>
      </c>
      <c r="C241" t="s">
        <v>2043</v>
      </c>
      <c r="D241" t="s">
        <v>2044</v>
      </c>
      <c r="E241" t="s">
        <v>585</v>
      </c>
      <c r="F241" t="s">
        <v>586</v>
      </c>
      <c r="G241" t="s">
        <v>587</v>
      </c>
      <c r="H241" t="s">
        <v>1531</v>
      </c>
      <c r="I241" t="s">
        <v>20</v>
      </c>
      <c r="J241" t="s">
        <v>17</v>
      </c>
      <c r="K241" t="s">
        <v>1632</v>
      </c>
      <c r="L241" t="s">
        <v>211</v>
      </c>
      <c r="M241" t="s">
        <v>2045</v>
      </c>
      <c r="N241" t="s">
        <v>1567</v>
      </c>
      <c r="P241" t="s">
        <v>1535</v>
      </c>
    </row>
    <row r="242" spans="1:16" x14ac:dyDescent="0.3">
      <c r="A242" t="s">
        <v>1527</v>
      </c>
      <c r="B242" t="s">
        <v>2046</v>
      </c>
      <c r="C242" t="s">
        <v>2047</v>
      </c>
      <c r="D242" t="s">
        <v>2048</v>
      </c>
      <c r="E242" t="s">
        <v>588</v>
      </c>
      <c r="F242" t="s">
        <v>589</v>
      </c>
      <c r="G242" t="s">
        <v>590</v>
      </c>
      <c r="H242" t="s">
        <v>1531</v>
      </c>
      <c r="I242" t="s">
        <v>20</v>
      </c>
      <c r="J242" t="s">
        <v>17</v>
      </c>
      <c r="K242" t="s">
        <v>1632</v>
      </c>
      <c r="L242" t="s">
        <v>211</v>
      </c>
      <c r="M242" t="s">
        <v>2045</v>
      </c>
      <c r="N242" t="s">
        <v>1567</v>
      </c>
      <c r="P242" t="s">
        <v>1535</v>
      </c>
    </row>
    <row r="243" spans="1:16" x14ac:dyDescent="0.3">
      <c r="A243" t="s">
        <v>1527</v>
      </c>
      <c r="B243" t="s">
        <v>2726</v>
      </c>
      <c r="C243" t="s">
        <v>2049</v>
      </c>
      <c r="D243" t="s">
        <v>2050</v>
      </c>
      <c r="E243" t="s">
        <v>591</v>
      </c>
      <c r="F243" t="s">
        <v>592</v>
      </c>
      <c r="G243" t="s">
        <v>593</v>
      </c>
      <c r="H243" t="s">
        <v>1531</v>
      </c>
      <c r="I243" t="s">
        <v>20</v>
      </c>
      <c r="J243" t="s">
        <v>17</v>
      </c>
      <c r="K243" t="s">
        <v>1632</v>
      </c>
      <c r="L243" t="s">
        <v>211</v>
      </c>
      <c r="M243" t="s">
        <v>2045</v>
      </c>
      <c r="N243" t="s">
        <v>1567</v>
      </c>
      <c r="P243" t="s">
        <v>1535</v>
      </c>
    </row>
    <row r="244" spans="1:16" x14ac:dyDescent="0.3">
      <c r="A244" t="s">
        <v>1527</v>
      </c>
      <c r="B244" t="s">
        <v>2046</v>
      </c>
      <c r="C244" t="s">
        <v>2051</v>
      </c>
      <c r="D244" t="s">
        <v>2052</v>
      </c>
      <c r="E244" t="s">
        <v>594</v>
      </c>
      <c r="F244" t="s">
        <v>595</v>
      </c>
      <c r="G244" t="s">
        <v>596</v>
      </c>
      <c r="H244" t="s">
        <v>1531</v>
      </c>
      <c r="I244" t="s">
        <v>20</v>
      </c>
      <c r="J244" t="s">
        <v>17</v>
      </c>
      <c r="K244" t="s">
        <v>1632</v>
      </c>
      <c r="L244" t="s">
        <v>211</v>
      </c>
      <c r="M244" t="s">
        <v>2045</v>
      </c>
      <c r="N244" t="s">
        <v>1567</v>
      </c>
      <c r="P244" t="s">
        <v>1535</v>
      </c>
    </row>
    <row r="245" spans="1:16" x14ac:dyDescent="0.3">
      <c r="A245" t="s">
        <v>1527</v>
      </c>
      <c r="B245" t="s">
        <v>2726</v>
      </c>
      <c r="C245" t="s">
        <v>2053</v>
      </c>
      <c r="D245" t="s">
        <v>2054</v>
      </c>
      <c r="E245" t="s">
        <v>597</v>
      </c>
      <c r="F245" t="s">
        <v>598</v>
      </c>
      <c r="G245" t="s">
        <v>599</v>
      </c>
      <c r="H245" t="s">
        <v>1531</v>
      </c>
      <c r="I245" t="s">
        <v>20</v>
      </c>
      <c r="J245" t="s">
        <v>17</v>
      </c>
      <c r="K245" t="s">
        <v>1632</v>
      </c>
      <c r="L245" t="s">
        <v>211</v>
      </c>
      <c r="M245" t="s">
        <v>2045</v>
      </c>
      <c r="N245" t="s">
        <v>1567</v>
      </c>
      <c r="P245" t="s">
        <v>1535</v>
      </c>
    </row>
    <row r="246" spans="1:16" x14ac:dyDescent="0.3">
      <c r="A246" t="s">
        <v>1527</v>
      </c>
      <c r="B246" t="s">
        <v>2046</v>
      </c>
      <c r="C246" t="s">
        <v>2055</v>
      </c>
      <c r="D246" t="s">
        <v>2056</v>
      </c>
      <c r="E246" t="s">
        <v>600</v>
      </c>
      <c r="F246" t="s">
        <v>601</v>
      </c>
      <c r="G246" t="s">
        <v>602</v>
      </c>
      <c r="H246" t="s">
        <v>1531</v>
      </c>
      <c r="I246" t="s">
        <v>20</v>
      </c>
      <c r="J246" t="s">
        <v>17</v>
      </c>
      <c r="K246" t="s">
        <v>1632</v>
      </c>
      <c r="L246" t="s">
        <v>211</v>
      </c>
      <c r="M246" t="s">
        <v>2045</v>
      </c>
      <c r="N246" t="s">
        <v>1567</v>
      </c>
      <c r="P246" t="s">
        <v>1535</v>
      </c>
    </row>
    <row r="247" spans="1:16" x14ac:dyDescent="0.3">
      <c r="A247" t="s">
        <v>1527</v>
      </c>
      <c r="B247" t="s">
        <v>2726</v>
      </c>
      <c r="C247" t="s">
        <v>2057</v>
      </c>
      <c r="D247" t="s">
        <v>2058</v>
      </c>
      <c r="E247" t="s">
        <v>603</v>
      </c>
      <c r="F247" t="s">
        <v>604</v>
      </c>
      <c r="G247" t="s">
        <v>605</v>
      </c>
      <c r="H247" t="s">
        <v>1531</v>
      </c>
      <c r="I247" t="s">
        <v>20</v>
      </c>
      <c r="J247" t="s">
        <v>17</v>
      </c>
      <c r="K247" t="s">
        <v>1632</v>
      </c>
      <c r="L247" t="s">
        <v>211</v>
      </c>
      <c r="M247" t="s">
        <v>2045</v>
      </c>
      <c r="N247" t="s">
        <v>1567</v>
      </c>
      <c r="P247" t="s">
        <v>1535</v>
      </c>
    </row>
    <row r="248" spans="1:16" x14ac:dyDescent="0.3">
      <c r="A248" t="s">
        <v>1527</v>
      </c>
      <c r="B248" t="s">
        <v>2059</v>
      </c>
      <c r="C248" t="s">
        <v>2060</v>
      </c>
      <c r="D248" t="s">
        <v>2061</v>
      </c>
      <c r="E248" t="s">
        <v>606</v>
      </c>
      <c r="F248" t="s">
        <v>607</v>
      </c>
      <c r="G248" t="s">
        <v>608</v>
      </c>
      <c r="H248" t="s">
        <v>1531</v>
      </c>
      <c r="I248" t="s">
        <v>20</v>
      </c>
      <c r="J248" t="s">
        <v>17</v>
      </c>
      <c r="K248" t="s">
        <v>1632</v>
      </c>
      <c r="L248" t="s">
        <v>211</v>
      </c>
      <c r="M248" t="s">
        <v>2045</v>
      </c>
      <c r="N248" t="s">
        <v>1567</v>
      </c>
      <c r="P248" t="s">
        <v>1535</v>
      </c>
    </row>
    <row r="249" spans="1:16" x14ac:dyDescent="0.3">
      <c r="A249" t="s">
        <v>1527</v>
      </c>
      <c r="B249" t="s">
        <v>1906</v>
      </c>
      <c r="C249" t="s">
        <v>2062</v>
      </c>
      <c r="D249" t="s">
        <v>2063</v>
      </c>
      <c r="E249" t="s">
        <v>609</v>
      </c>
      <c r="F249" t="s">
        <v>610</v>
      </c>
      <c r="G249" t="s">
        <v>611</v>
      </c>
      <c r="H249" t="s">
        <v>1531</v>
      </c>
      <c r="I249" t="s">
        <v>20</v>
      </c>
      <c r="J249" t="s">
        <v>17</v>
      </c>
      <c r="K249" t="s">
        <v>1632</v>
      </c>
      <c r="L249" t="s">
        <v>211</v>
      </c>
      <c r="M249" t="s">
        <v>2045</v>
      </c>
      <c r="N249" t="s">
        <v>1567</v>
      </c>
      <c r="P249" t="s">
        <v>1535</v>
      </c>
    </row>
    <row r="250" spans="1:16" x14ac:dyDescent="0.3">
      <c r="A250" t="s">
        <v>1527</v>
      </c>
      <c r="B250" t="s">
        <v>2726</v>
      </c>
      <c r="C250" t="s">
        <v>2064</v>
      </c>
      <c r="D250" t="s">
        <v>2065</v>
      </c>
      <c r="E250" t="s">
        <v>612</v>
      </c>
      <c r="F250" t="s">
        <v>613</v>
      </c>
      <c r="G250" t="s">
        <v>614</v>
      </c>
      <c r="H250" t="s">
        <v>1531</v>
      </c>
      <c r="I250" t="s">
        <v>20</v>
      </c>
      <c r="J250" t="s">
        <v>17</v>
      </c>
      <c r="K250" t="s">
        <v>1632</v>
      </c>
      <c r="L250" t="s">
        <v>145</v>
      </c>
      <c r="M250" t="s">
        <v>2045</v>
      </c>
      <c r="N250" t="s">
        <v>1567</v>
      </c>
      <c r="P250" t="s">
        <v>1535</v>
      </c>
    </row>
    <row r="251" spans="1:16" x14ac:dyDescent="0.3">
      <c r="A251" t="s">
        <v>1527</v>
      </c>
      <c r="B251" t="s">
        <v>2042</v>
      </c>
      <c r="C251" t="s">
        <v>2066</v>
      </c>
      <c r="D251" t="s">
        <v>2067</v>
      </c>
      <c r="E251" t="s">
        <v>615</v>
      </c>
      <c r="F251" t="s">
        <v>616</v>
      </c>
      <c r="G251" t="s">
        <v>617</v>
      </c>
      <c r="H251" t="s">
        <v>1531</v>
      </c>
      <c r="I251" t="s">
        <v>20</v>
      </c>
      <c r="J251" t="s">
        <v>17</v>
      </c>
      <c r="K251" t="s">
        <v>1632</v>
      </c>
      <c r="L251" t="s">
        <v>211</v>
      </c>
      <c r="M251" t="s">
        <v>2045</v>
      </c>
      <c r="N251" t="s">
        <v>1567</v>
      </c>
      <c r="P251" t="s">
        <v>1535</v>
      </c>
    </row>
    <row r="252" spans="1:16" x14ac:dyDescent="0.3">
      <c r="A252" t="s">
        <v>1527</v>
      </c>
      <c r="B252" t="s">
        <v>2059</v>
      </c>
      <c r="C252" t="s">
        <v>2068</v>
      </c>
      <c r="D252" t="s">
        <v>2069</v>
      </c>
      <c r="E252" t="s">
        <v>618</v>
      </c>
      <c r="F252" t="s">
        <v>619</v>
      </c>
      <c r="G252" t="s">
        <v>620</v>
      </c>
      <c r="H252" t="s">
        <v>1531</v>
      </c>
      <c r="I252" t="s">
        <v>20</v>
      </c>
      <c r="J252" t="s">
        <v>17</v>
      </c>
      <c r="K252" t="s">
        <v>1632</v>
      </c>
      <c r="L252" t="s">
        <v>145</v>
      </c>
      <c r="M252" t="s">
        <v>2045</v>
      </c>
      <c r="N252" t="s">
        <v>1567</v>
      </c>
      <c r="P252" t="s">
        <v>1535</v>
      </c>
    </row>
    <row r="253" spans="1:16" x14ac:dyDescent="0.3">
      <c r="A253" t="s">
        <v>1527</v>
      </c>
      <c r="B253" t="s">
        <v>2059</v>
      </c>
      <c r="C253" t="s">
        <v>2070</v>
      </c>
      <c r="D253" t="s">
        <v>2071</v>
      </c>
      <c r="E253" t="s">
        <v>621</v>
      </c>
      <c r="F253" t="s">
        <v>622</v>
      </c>
      <c r="G253" t="s">
        <v>623</v>
      </c>
      <c r="H253" t="s">
        <v>1531</v>
      </c>
      <c r="I253" t="s">
        <v>20</v>
      </c>
      <c r="J253" t="s">
        <v>17</v>
      </c>
      <c r="K253" t="s">
        <v>1632</v>
      </c>
      <c r="L253" t="s">
        <v>145</v>
      </c>
      <c r="M253" t="s">
        <v>2045</v>
      </c>
      <c r="N253" t="s">
        <v>1567</v>
      </c>
      <c r="P253" t="s">
        <v>1535</v>
      </c>
    </row>
    <row r="254" spans="1:16" x14ac:dyDescent="0.3">
      <c r="A254" t="s">
        <v>1527</v>
      </c>
      <c r="B254" t="s">
        <v>2046</v>
      </c>
      <c r="C254" t="s">
        <v>2072</v>
      </c>
      <c r="D254" t="s">
        <v>2073</v>
      </c>
      <c r="E254" t="s">
        <v>624</v>
      </c>
      <c r="F254" t="s">
        <v>625</v>
      </c>
      <c r="G254" t="s">
        <v>626</v>
      </c>
      <c r="H254" t="s">
        <v>1531</v>
      </c>
      <c r="I254" t="s">
        <v>20</v>
      </c>
      <c r="J254" t="s">
        <v>17</v>
      </c>
      <c r="K254" t="s">
        <v>1632</v>
      </c>
      <c r="L254" t="s">
        <v>145</v>
      </c>
      <c r="M254" t="s">
        <v>2045</v>
      </c>
      <c r="N254" t="s">
        <v>1567</v>
      </c>
      <c r="P254" t="s">
        <v>1535</v>
      </c>
    </row>
    <row r="255" spans="1:16" x14ac:dyDescent="0.3">
      <c r="A255" t="s">
        <v>1527</v>
      </c>
      <c r="B255" t="s">
        <v>2726</v>
      </c>
      <c r="C255" t="s">
        <v>2074</v>
      </c>
      <c r="D255" t="s">
        <v>2075</v>
      </c>
      <c r="E255" t="s">
        <v>627</v>
      </c>
      <c r="F255" t="s">
        <v>628</v>
      </c>
      <c r="G255" t="s">
        <v>629</v>
      </c>
      <c r="H255" t="s">
        <v>1531</v>
      </c>
      <c r="I255" t="s">
        <v>20</v>
      </c>
      <c r="J255" t="s">
        <v>17</v>
      </c>
      <c r="K255" t="s">
        <v>1632</v>
      </c>
      <c r="L255" t="s">
        <v>145</v>
      </c>
      <c r="M255" t="s">
        <v>2045</v>
      </c>
      <c r="N255" t="s">
        <v>1567</v>
      </c>
      <c r="P255" t="s">
        <v>1535</v>
      </c>
    </row>
    <row r="256" spans="1:16" x14ac:dyDescent="0.3">
      <c r="A256" t="s">
        <v>1527</v>
      </c>
      <c r="B256" t="s">
        <v>2726</v>
      </c>
      <c r="C256" t="s">
        <v>2076</v>
      </c>
      <c r="D256" t="s">
        <v>2077</v>
      </c>
      <c r="E256" t="s">
        <v>630</v>
      </c>
      <c r="F256" t="s">
        <v>631</v>
      </c>
      <c r="G256" t="s">
        <v>632</v>
      </c>
      <c r="H256" t="s">
        <v>1531</v>
      </c>
      <c r="I256" t="s">
        <v>20</v>
      </c>
      <c r="J256" t="s">
        <v>17</v>
      </c>
      <c r="K256" t="s">
        <v>1632</v>
      </c>
      <c r="L256" t="s">
        <v>145</v>
      </c>
      <c r="M256" t="s">
        <v>2045</v>
      </c>
      <c r="N256" t="s">
        <v>1567</v>
      </c>
      <c r="P256" t="s">
        <v>1535</v>
      </c>
    </row>
    <row r="257" spans="1:16" x14ac:dyDescent="0.3">
      <c r="A257" t="s">
        <v>1527</v>
      </c>
      <c r="B257" t="s">
        <v>1852</v>
      </c>
      <c r="C257" t="s">
        <v>2078</v>
      </c>
      <c r="D257" t="s">
        <v>2079</v>
      </c>
      <c r="E257" t="s">
        <v>633</v>
      </c>
      <c r="F257" t="s">
        <v>634</v>
      </c>
      <c r="G257" t="s">
        <v>635</v>
      </c>
      <c r="H257" t="s">
        <v>1531</v>
      </c>
      <c r="I257" t="s">
        <v>20</v>
      </c>
      <c r="J257" t="s">
        <v>17</v>
      </c>
      <c r="K257" t="s">
        <v>1632</v>
      </c>
      <c r="L257" t="s">
        <v>145</v>
      </c>
      <c r="M257" t="s">
        <v>2045</v>
      </c>
      <c r="N257" t="s">
        <v>1567</v>
      </c>
      <c r="P257" t="s">
        <v>1535</v>
      </c>
    </row>
    <row r="258" spans="1:16" x14ac:dyDescent="0.3">
      <c r="A258" t="s">
        <v>1527</v>
      </c>
      <c r="B258" t="s">
        <v>2727</v>
      </c>
      <c r="C258" t="s">
        <v>2080</v>
      </c>
      <c r="D258" t="s">
        <v>2081</v>
      </c>
      <c r="E258" t="s">
        <v>636</v>
      </c>
      <c r="F258" t="s">
        <v>637</v>
      </c>
      <c r="G258" t="s">
        <v>638</v>
      </c>
      <c r="H258" t="s">
        <v>1531</v>
      </c>
      <c r="I258" t="s">
        <v>20</v>
      </c>
      <c r="J258" t="s">
        <v>17</v>
      </c>
      <c r="K258" t="s">
        <v>1632</v>
      </c>
      <c r="L258" t="s">
        <v>145</v>
      </c>
      <c r="M258" t="s">
        <v>2045</v>
      </c>
      <c r="N258" t="s">
        <v>1567</v>
      </c>
      <c r="P258" t="s">
        <v>1535</v>
      </c>
    </row>
    <row r="259" spans="1:16" x14ac:dyDescent="0.3">
      <c r="A259" t="s">
        <v>1527</v>
      </c>
      <c r="B259" t="s">
        <v>2082</v>
      </c>
      <c r="C259" t="s">
        <v>2083</v>
      </c>
      <c r="D259" t="s">
        <v>2084</v>
      </c>
      <c r="E259" t="s">
        <v>639</v>
      </c>
      <c r="F259" t="s">
        <v>640</v>
      </c>
      <c r="G259" t="s">
        <v>641</v>
      </c>
      <c r="H259" t="s">
        <v>1531</v>
      </c>
      <c r="I259" t="s">
        <v>20</v>
      </c>
      <c r="J259" t="s">
        <v>17</v>
      </c>
      <c r="K259" t="s">
        <v>1632</v>
      </c>
      <c r="L259" t="s">
        <v>145</v>
      </c>
      <c r="M259" t="s">
        <v>2045</v>
      </c>
      <c r="N259" t="s">
        <v>1567</v>
      </c>
      <c r="P259" t="s">
        <v>1535</v>
      </c>
    </row>
    <row r="260" spans="1:16" x14ac:dyDescent="0.3">
      <c r="A260" t="s">
        <v>1527</v>
      </c>
      <c r="B260" t="s">
        <v>2727</v>
      </c>
      <c r="C260" t="s">
        <v>2085</v>
      </c>
      <c r="D260" t="s">
        <v>2086</v>
      </c>
      <c r="E260" t="s">
        <v>642</v>
      </c>
      <c r="F260" t="s">
        <v>643</v>
      </c>
      <c r="G260" t="s">
        <v>644</v>
      </c>
      <c r="H260" t="s">
        <v>1531</v>
      </c>
      <c r="I260" t="s">
        <v>20</v>
      </c>
      <c r="J260" t="s">
        <v>17</v>
      </c>
      <c r="K260" t="s">
        <v>1632</v>
      </c>
      <c r="L260" t="s">
        <v>145</v>
      </c>
      <c r="M260" t="s">
        <v>2045</v>
      </c>
      <c r="N260" t="s">
        <v>1567</v>
      </c>
      <c r="P260" t="s">
        <v>1535</v>
      </c>
    </row>
    <row r="261" spans="1:16" x14ac:dyDescent="0.3">
      <c r="A261" t="s">
        <v>1527</v>
      </c>
      <c r="B261" t="s">
        <v>2728</v>
      </c>
      <c r="C261" t="s">
        <v>2087</v>
      </c>
      <c r="D261" t="s">
        <v>2088</v>
      </c>
      <c r="E261" t="s">
        <v>645</v>
      </c>
      <c r="F261" t="s">
        <v>646</v>
      </c>
      <c r="G261" t="s">
        <v>647</v>
      </c>
      <c r="H261" t="s">
        <v>1531</v>
      </c>
      <c r="I261" t="s">
        <v>20</v>
      </c>
      <c r="J261" t="s">
        <v>17</v>
      </c>
      <c r="K261" t="s">
        <v>1632</v>
      </c>
      <c r="L261" t="s">
        <v>211</v>
      </c>
      <c r="M261" t="s">
        <v>2045</v>
      </c>
      <c r="N261" t="s">
        <v>1567</v>
      </c>
      <c r="P261" t="s">
        <v>1535</v>
      </c>
    </row>
    <row r="262" spans="1:16" x14ac:dyDescent="0.3">
      <c r="A262" t="s">
        <v>1527</v>
      </c>
      <c r="B262" t="s">
        <v>2046</v>
      </c>
      <c r="C262" t="s">
        <v>2089</v>
      </c>
      <c r="D262" t="s">
        <v>2090</v>
      </c>
      <c r="E262" t="s">
        <v>648</v>
      </c>
      <c r="F262" t="s">
        <v>649</v>
      </c>
      <c r="G262" t="s">
        <v>650</v>
      </c>
      <c r="H262" t="s">
        <v>1531</v>
      </c>
      <c r="I262" t="s">
        <v>20</v>
      </c>
      <c r="J262" t="s">
        <v>17</v>
      </c>
      <c r="K262" t="s">
        <v>1632</v>
      </c>
      <c r="L262" t="s">
        <v>211</v>
      </c>
      <c r="M262" t="s">
        <v>2045</v>
      </c>
      <c r="N262" t="s">
        <v>1567</v>
      </c>
      <c r="P262" t="s">
        <v>1535</v>
      </c>
    </row>
    <row r="263" spans="1:16" x14ac:dyDescent="0.3">
      <c r="A263" t="s">
        <v>1527</v>
      </c>
      <c r="B263" t="s">
        <v>2046</v>
      </c>
      <c r="C263" t="s">
        <v>2091</v>
      </c>
      <c r="D263" t="s">
        <v>2092</v>
      </c>
      <c r="E263" t="s">
        <v>651</v>
      </c>
      <c r="F263" t="s">
        <v>652</v>
      </c>
      <c r="G263" t="s">
        <v>653</v>
      </c>
      <c r="H263" t="s">
        <v>1531</v>
      </c>
      <c r="I263" t="s">
        <v>20</v>
      </c>
      <c r="J263" t="s">
        <v>17</v>
      </c>
      <c r="K263" t="s">
        <v>1632</v>
      </c>
      <c r="L263" t="s">
        <v>211</v>
      </c>
      <c r="M263" t="s">
        <v>2045</v>
      </c>
      <c r="N263" t="s">
        <v>1567</v>
      </c>
      <c r="P263" t="s">
        <v>1535</v>
      </c>
    </row>
    <row r="264" spans="1:16" x14ac:dyDescent="0.3">
      <c r="A264" t="s">
        <v>1527</v>
      </c>
      <c r="B264" t="s">
        <v>2728</v>
      </c>
      <c r="C264" t="s">
        <v>2093</v>
      </c>
      <c r="D264" t="s">
        <v>2094</v>
      </c>
      <c r="E264" t="s">
        <v>654</v>
      </c>
      <c r="F264" t="s">
        <v>655</v>
      </c>
      <c r="G264" t="s">
        <v>656</v>
      </c>
      <c r="H264" t="s">
        <v>1531</v>
      </c>
      <c r="I264" t="s">
        <v>20</v>
      </c>
      <c r="J264" t="s">
        <v>17</v>
      </c>
      <c r="K264" t="s">
        <v>1632</v>
      </c>
      <c r="L264" t="s">
        <v>211</v>
      </c>
      <c r="M264" t="s">
        <v>2045</v>
      </c>
      <c r="N264" t="s">
        <v>1567</v>
      </c>
      <c r="P264" t="s">
        <v>1535</v>
      </c>
    </row>
    <row r="265" spans="1:16" x14ac:dyDescent="0.3">
      <c r="A265" t="s">
        <v>1527</v>
      </c>
      <c r="B265" t="s">
        <v>2726</v>
      </c>
      <c r="C265" t="s">
        <v>2095</v>
      </c>
      <c r="D265" t="s">
        <v>2096</v>
      </c>
      <c r="E265" t="s">
        <v>657</v>
      </c>
      <c r="F265" t="s">
        <v>658</v>
      </c>
      <c r="G265" t="s">
        <v>659</v>
      </c>
      <c r="H265" t="s">
        <v>1531</v>
      </c>
      <c r="I265" t="s">
        <v>20</v>
      </c>
      <c r="J265" t="s">
        <v>17</v>
      </c>
      <c r="K265" t="s">
        <v>1632</v>
      </c>
      <c r="L265" t="s">
        <v>211</v>
      </c>
      <c r="M265" t="s">
        <v>2045</v>
      </c>
      <c r="N265" t="s">
        <v>1567</v>
      </c>
      <c r="P265" t="s">
        <v>1535</v>
      </c>
    </row>
    <row r="266" spans="1:16" x14ac:dyDescent="0.3">
      <c r="A266" t="s">
        <v>1527</v>
      </c>
      <c r="B266" t="s">
        <v>2726</v>
      </c>
      <c r="C266" t="s">
        <v>2097</v>
      </c>
      <c r="D266" t="s">
        <v>2098</v>
      </c>
      <c r="E266" t="s">
        <v>660</v>
      </c>
      <c r="F266" t="s">
        <v>661</v>
      </c>
      <c r="G266" t="s">
        <v>662</v>
      </c>
      <c r="H266" t="s">
        <v>1531</v>
      </c>
      <c r="I266" t="s">
        <v>20</v>
      </c>
      <c r="J266" t="s">
        <v>17</v>
      </c>
      <c r="K266" t="s">
        <v>1632</v>
      </c>
      <c r="L266" t="s">
        <v>211</v>
      </c>
      <c r="M266" t="s">
        <v>2045</v>
      </c>
      <c r="N266" t="s">
        <v>1567</v>
      </c>
      <c r="P266" t="s">
        <v>1535</v>
      </c>
    </row>
    <row r="267" spans="1:16" x14ac:dyDescent="0.3">
      <c r="A267" t="s">
        <v>1527</v>
      </c>
      <c r="B267" t="s">
        <v>2726</v>
      </c>
      <c r="C267" t="s">
        <v>2099</v>
      </c>
      <c r="D267" t="s">
        <v>2100</v>
      </c>
      <c r="E267" t="s">
        <v>663</v>
      </c>
      <c r="F267" t="s">
        <v>664</v>
      </c>
      <c r="G267" t="s">
        <v>665</v>
      </c>
      <c r="H267" t="s">
        <v>1564</v>
      </c>
      <c r="I267" t="s">
        <v>20</v>
      </c>
      <c r="J267" t="s">
        <v>17</v>
      </c>
      <c r="K267" t="s">
        <v>1632</v>
      </c>
      <c r="L267" t="s">
        <v>211</v>
      </c>
      <c r="M267" t="s">
        <v>2045</v>
      </c>
      <c r="N267" t="s">
        <v>1567</v>
      </c>
      <c r="P267" t="s">
        <v>1535</v>
      </c>
    </row>
    <row r="268" spans="1:16" x14ac:dyDescent="0.3">
      <c r="A268" t="s">
        <v>1527</v>
      </c>
      <c r="B268" t="s">
        <v>2101</v>
      </c>
      <c r="C268" t="s">
        <v>2102</v>
      </c>
      <c r="D268" t="s">
        <v>2103</v>
      </c>
      <c r="E268" t="s">
        <v>666</v>
      </c>
      <c r="F268" t="s">
        <v>667</v>
      </c>
      <c r="G268" t="s">
        <v>668</v>
      </c>
      <c r="H268" t="s">
        <v>1564</v>
      </c>
      <c r="I268" t="s">
        <v>20</v>
      </c>
      <c r="J268" t="s">
        <v>17</v>
      </c>
      <c r="K268" t="s">
        <v>1632</v>
      </c>
      <c r="L268" t="s">
        <v>145</v>
      </c>
      <c r="M268" t="s">
        <v>2045</v>
      </c>
      <c r="N268" t="s">
        <v>1567</v>
      </c>
      <c r="P268" t="s">
        <v>1535</v>
      </c>
    </row>
    <row r="269" spans="1:16" x14ac:dyDescent="0.3">
      <c r="A269" t="s">
        <v>1527</v>
      </c>
      <c r="B269" t="s">
        <v>2101</v>
      </c>
      <c r="C269" t="s">
        <v>2104</v>
      </c>
      <c r="D269" t="s">
        <v>2105</v>
      </c>
      <c r="E269" t="s">
        <v>669</v>
      </c>
      <c r="F269" t="s">
        <v>670</v>
      </c>
      <c r="G269" t="s">
        <v>671</v>
      </c>
      <c r="H269" t="s">
        <v>1564</v>
      </c>
      <c r="I269" t="s">
        <v>20</v>
      </c>
      <c r="J269" t="s">
        <v>17</v>
      </c>
      <c r="K269" t="s">
        <v>1632</v>
      </c>
      <c r="L269" t="s">
        <v>145</v>
      </c>
      <c r="M269" t="s">
        <v>2045</v>
      </c>
      <c r="N269" t="s">
        <v>1567</v>
      </c>
      <c r="P269" t="s">
        <v>1535</v>
      </c>
    </row>
    <row r="270" spans="1:16" x14ac:dyDescent="0.3">
      <c r="A270" t="s">
        <v>1527</v>
      </c>
      <c r="B270" t="s">
        <v>2046</v>
      </c>
      <c r="C270" t="s">
        <v>2106</v>
      </c>
      <c r="D270" t="s">
        <v>2107</v>
      </c>
      <c r="E270" t="s">
        <v>672</v>
      </c>
      <c r="F270" t="s">
        <v>673</v>
      </c>
      <c r="G270" t="s">
        <v>674</v>
      </c>
      <c r="H270" t="s">
        <v>1564</v>
      </c>
      <c r="I270" t="s">
        <v>20</v>
      </c>
      <c r="J270" t="s">
        <v>17</v>
      </c>
      <c r="K270" t="s">
        <v>1632</v>
      </c>
      <c r="L270" t="s">
        <v>211</v>
      </c>
      <c r="M270" t="s">
        <v>2045</v>
      </c>
      <c r="N270" t="s">
        <v>1567</v>
      </c>
      <c r="P270" t="s">
        <v>1535</v>
      </c>
    </row>
    <row r="271" spans="1:16" x14ac:dyDescent="0.3">
      <c r="A271" t="s">
        <v>1527</v>
      </c>
      <c r="B271" t="s">
        <v>2108</v>
      </c>
      <c r="D271" t="s">
        <v>2109</v>
      </c>
      <c r="E271" t="s">
        <v>1281</v>
      </c>
      <c r="F271" t="s">
        <v>1282</v>
      </c>
      <c r="G271" t="s">
        <v>1283</v>
      </c>
      <c r="H271" t="s">
        <v>1531</v>
      </c>
      <c r="I271" t="s">
        <v>16</v>
      </c>
      <c r="J271" t="s">
        <v>17</v>
      </c>
      <c r="K271" t="s">
        <v>2110</v>
      </c>
      <c r="L271" t="s">
        <v>96</v>
      </c>
      <c r="M271" t="s">
        <v>2111</v>
      </c>
      <c r="N271" t="s">
        <v>1534</v>
      </c>
      <c r="O271" t="s">
        <v>1284</v>
      </c>
      <c r="P271" t="s">
        <v>1535</v>
      </c>
    </row>
    <row r="272" spans="1:16" x14ac:dyDescent="0.3">
      <c r="A272" t="s">
        <v>1527</v>
      </c>
      <c r="B272" t="s">
        <v>1601</v>
      </c>
      <c r="D272" t="s">
        <v>2112</v>
      </c>
      <c r="E272" t="s">
        <v>2113</v>
      </c>
      <c r="F272" t="s">
        <v>2114</v>
      </c>
      <c r="G272" t="s">
        <v>2115</v>
      </c>
      <c r="H272" t="s">
        <v>1531</v>
      </c>
      <c r="I272" t="s">
        <v>16</v>
      </c>
      <c r="J272" t="s">
        <v>17</v>
      </c>
      <c r="K272" t="s">
        <v>1569</v>
      </c>
      <c r="L272" t="s">
        <v>72</v>
      </c>
      <c r="M272" t="s">
        <v>1606</v>
      </c>
      <c r="N272" t="s">
        <v>1534</v>
      </c>
      <c r="O272" t="s">
        <v>1607</v>
      </c>
      <c r="P272" t="s">
        <v>1535</v>
      </c>
    </row>
    <row r="273" spans="1:16" x14ac:dyDescent="0.3">
      <c r="A273" t="s">
        <v>1527</v>
      </c>
      <c r="B273" t="s">
        <v>1601</v>
      </c>
      <c r="D273" t="s">
        <v>2116</v>
      </c>
      <c r="E273" t="s">
        <v>2117</v>
      </c>
      <c r="F273" t="s">
        <v>2118</v>
      </c>
      <c r="G273" t="s">
        <v>2119</v>
      </c>
      <c r="H273" t="s">
        <v>1531</v>
      </c>
      <c r="I273" t="s">
        <v>16</v>
      </c>
      <c r="J273" t="s">
        <v>17</v>
      </c>
      <c r="K273" t="s">
        <v>1569</v>
      </c>
      <c r="L273" t="s">
        <v>72</v>
      </c>
      <c r="M273" t="s">
        <v>1606</v>
      </c>
      <c r="N273" t="s">
        <v>1534</v>
      </c>
      <c r="O273" t="s">
        <v>1607</v>
      </c>
      <c r="P273" t="s">
        <v>1535</v>
      </c>
    </row>
    <row r="274" spans="1:16" x14ac:dyDescent="0.3">
      <c r="A274" t="s">
        <v>1527</v>
      </c>
      <c r="B274" t="s">
        <v>1601</v>
      </c>
      <c r="D274" t="s">
        <v>2120</v>
      </c>
      <c r="E274" t="s">
        <v>2121</v>
      </c>
      <c r="F274" t="s">
        <v>2122</v>
      </c>
      <c r="G274" t="s">
        <v>2123</v>
      </c>
      <c r="H274" t="s">
        <v>1531</v>
      </c>
      <c r="I274" t="s">
        <v>16</v>
      </c>
      <c r="J274" t="s">
        <v>17</v>
      </c>
      <c r="K274" t="s">
        <v>1569</v>
      </c>
      <c r="L274" t="s">
        <v>72</v>
      </c>
      <c r="M274" t="s">
        <v>1606</v>
      </c>
      <c r="N274" t="s">
        <v>1534</v>
      </c>
      <c r="O274" t="s">
        <v>1607</v>
      </c>
      <c r="P274" t="s">
        <v>1535</v>
      </c>
    </row>
    <row r="275" spans="1:16" x14ac:dyDescent="0.3">
      <c r="A275" t="s">
        <v>1527</v>
      </c>
      <c r="B275" t="s">
        <v>2124</v>
      </c>
      <c r="D275" t="s">
        <v>2125</v>
      </c>
      <c r="E275" t="s">
        <v>2126</v>
      </c>
      <c r="F275" t="s">
        <v>2127</v>
      </c>
      <c r="G275" t="s">
        <v>2128</v>
      </c>
      <c r="H275" t="s">
        <v>1531</v>
      </c>
      <c r="I275" t="s">
        <v>16</v>
      </c>
      <c r="J275" t="s">
        <v>17</v>
      </c>
      <c r="K275" t="s">
        <v>1569</v>
      </c>
      <c r="L275" t="s">
        <v>72</v>
      </c>
      <c r="M275" t="s">
        <v>1606</v>
      </c>
      <c r="N275" t="s">
        <v>1534</v>
      </c>
      <c r="O275" t="s">
        <v>1607</v>
      </c>
      <c r="P275" t="s">
        <v>1535</v>
      </c>
    </row>
    <row r="276" spans="1:16" x14ac:dyDescent="0.3">
      <c r="A276" t="s">
        <v>1527</v>
      </c>
      <c r="B276" t="s">
        <v>1601</v>
      </c>
      <c r="D276" t="s">
        <v>2129</v>
      </c>
      <c r="E276" t="s">
        <v>2130</v>
      </c>
      <c r="F276" t="s">
        <v>2131</v>
      </c>
      <c r="G276" t="s">
        <v>2132</v>
      </c>
      <c r="H276" t="s">
        <v>1531</v>
      </c>
      <c r="I276" t="s">
        <v>16</v>
      </c>
      <c r="J276" t="s">
        <v>17</v>
      </c>
      <c r="K276" t="s">
        <v>1569</v>
      </c>
      <c r="L276" t="s">
        <v>72</v>
      </c>
      <c r="M276" t="s">
        <v>1606</v>
      </c>
      <c r="N276" t="s">
        <v>1534</v>
      </c>
      <c r="O276" t="s">
        <v>1607</v>
      </c>
      <c r="P276" t="s">
        <v>1535</v>
      </c>
    </row>
    <row r="277" spans="1:16" x14ac:dyDescent="0.3">
      <c r="A277" t="s">
        <v>1527</v>
      </c>
      <c r="B277" t="s">
        <v>1601</v>
      </c>
      <c r="D277" t="s">
        <v>2133</v>
      </c>
      <c r="E277" t="s">
        <v>2134</v>
      </c>
      <c r="F277" t="s">
        <v>2135</v>
      </c>
      <c r="G277" t="s">
        <v>2136</v>
      </c>
      <c r="H277" t="s">
        <v>1531</v>
      </c>
      <c r="I277" t="s">
        <v>16</v>
      </c>
      <c r="J277" t="s">
        <v>17</v>
      </c>
      <c r="K277" t="s">
        <v>1569</v>
      </c>
      <c r="L277" t="s">
        <v>72</v>
      </c>
      <c r="M277" t="s">
        <v>1606</v>
      </c>
      <c r="N277" t="s">
        <v>1534</v>
      </c>
      <c r="O277" t="s">
        <v>1607</v>
      </c>
      <c r="P277" t="s">
        <v>1535</v>
      </c>
    </row>
    <row r="278" spans="1:16" x14ac:dyDescent="0.3">
      <c r="A278" t="s">
        <v>1527</v>
      </c>
      <c r="B278" t="s">
        <v>1601</v>
      </c>
      <c r="D278" t="s">
        <v>2137</v>
      </c>
      <c r="E278" t="s">
        <v>2138</v>
      </c>
      <c r="F278" t="s">
        <v>2139</v>
      </c>
      <c r="G278" t="s">
        <v>2140</v>
      </c>
      <c r="H278" t="s">
        <v>1531</v>
      </c>
      <c r="I278" t="s">
        <v>16</v>
      </c>
      <c r="J278" t="s">
        <v>17</v>
      </c>
      <c r="K278" t="s">
        <v>1569</v>
      </c>
      <c r="L278" t="s">
        <v>72</v>
      </c>
      <c r="M278" t="s">
        <v>1606</v>
      </c>
      <c r="N278" t="s">
        <v>1534</v>
      </c>
      <c r="O278" t="s">
        <v>1607</v>
      </c>
      <c r="P278" t="s">
        <v>1535</v>
      </c>
    </row>
    <row r="279" spans="1:16" x14ac:dyDescent="0.3">
      <c r="A279" t="s">
        <v>1527</v>
      </c>
      <c r="B279" t="s">
        <v>1601</v>
      </c>
      <c r="D279" t="s">
        <v>2141</v>
      </c>
      <c r="E279" t="s">
        <v>2142</v>
      </c>
      <c r="F279" t="s">
        <v>2143</v>
      </c>
      <c r="G279" t="s">
        <v>2144</v>
      </c>
      <c r="H279" t="s">
        <v>1531</v>
      </c>
      <c r="I279" t="s">
        <v>20</v>
      </c>
      <c r="J279" t="s">
        <v>17</v>
      </c>
      <c r="K279" t="s">
        <v>1569</v>
      </c>
      <c r="L279" t="s">
        <v>72</v>
      </c>
      <c r="M279" t="s">
        <v>1606</v>
      </c>
      <c r="N279" t="s">
        <v>1534</v>
      </c>
      <c r="O279" t="s">
        <v>1607</v>
      </c>
      <c r="P279" t="s">
        <v>1535</v>
      </c>
    </row>
    <row r="280" spans="1:16" x14ac:dyDescent="0.3">
      <c r="A280" t="s">
        <v>1527</v>
      </c>
      <c r="B280" t="s">
        <v>2145</v>
      </c>
      <c r="C280" t="s">
        <v>2146</v>
      </c>
      <c r="D280" t="s">
        <v>2147</v>
      </c>
      <c r="E280" t="s">
        <v>675</v>
      </c>
      <c r="F280" t="s">
        <v>676</v>
      </c>
      <c r="G280" t="s">
        <v>677</v>
      </c>
      <c r="H280" t="s">
        <v>1531</v>
      </c>
      <c r="I280" t="s">
        <v>20</v>
      </c>
      <c r="J280" t="s">
        <v>17</v>
      </c>
      <c r="K280" t="s">
        <v>1569</v>
      </c>
      <c r="L280" t="s">
        <v>678</v>
      </c>
      <c r="M280" t="s">
        <v>2148</v>
      </c>
      <c r="O280" t="s">
        <v>24</v>
      </c>
      <c r="P280" t="s">
        <v>1535</v>
      </c>
    </row>
    <row r="281" spans="1:16" x14ac:dyDescent="0.3">
      <c r="A281" t="s">
        <v>1527</v>
      </c>
      <c r="B281" t="s">
        <v>2145</v>
      </c>
      <c r="C281" t="s">
        <v>2149</v>
      </c>
      <c r="D281" t="s">
        <v>2150</v>
      </c>
      <c r="E281" t="s">
        <v>679</v>
      </c>
      <c r="F281" t="s">
        <v>680</v>
      </c>
      <c r="G281" t="s">
        <v>681</v>
      </c>
      <c r="H281" t="s">
        <v>1531</v>
      </c>
      <c r="I281" t="s">
        <v>20</v>
      </c>
      <c r="J281" t="s">
        <v>17</v>
      </c>
      <c r="K281" t="s">
        <v>1569</v>
      </c>
      <c r="L281" t="s">
        <v>678</v>
      </c>
      <c r="M281" t="s">
        <v>2148</v>
      </c>
      <c r="N281" t="s">
        <v>1534</v>
      </c>
      <c r="O281" t="s">
        <v>24</v>
      </c>
      <c r="P281" t="s">
        <v>1535</v>
      </c>
    </row>
    <row r="282" spans="1:16" x14ac:dyDescent="0.3">
      <c r="A282" t="s">
        <v>1527</v>
      </c>
      <c r="B282" t="s">
        <v>2145</v>
      </c>
      <c r="C282" t="s">
        <v>2151</v>
      </c>
      <c r="D282" t="s">
        <v>2152</v>
      </c>
      <c r="E282" t="s">
        <v>682</v>
      </c>
      <c r="F282" t="s">
        <v>683</v>
      </c>
      <c r="G282" t="s">
        <v>684</v>
      </c>
      <c r="H282" t="s">
        <v>1531</v>
      </c>
      <c r="I282" t="s">
        <v>20</v>
      </c>
      <c r="J282" t="s">
        <v>17</v>
      </c>
      <c r="K282" t="s">
        <v>1569</v>
      </c>
      <c r="L282" t="s">
        <v>678</v>
      </c>
      <c r="M282" t="s">
        <v>2148</v>
      </c>
      <c r="N282" t="s">
        <v>1534</v>
      </c>
      <c r="O282" t="s">
        <v>24</v>
      </c>
      <c r="P282" t="s">
        <v>1535</v>
      </c>
    </row>
    <row r="283" spans="1:16" x14ac:dyDescent="0.3">
      <c r="A283" t="s">
        <v>1527</v>
      </c>
      <c r="B283" t="s">
        <v>2145</v>
      </c>
      <c r="C283" t="s">
        <v>2153</v>
      </c>
      <c r="D283" t="s">
        <v>2154</v>
      </c>
      <c r="E283" t="s">
        <v>685</v>
      </c>
      <c r="F283" t="s">
        <v>2155</v>
      </c>
      <c r="G283" t="s">
        <v>2156</v>
      </c>
      <c r="H283" t="s">
        <v>1531</v>
      </c>
      <c r="I283" t="s">
        <v>20</v>
      </c>
      <c r="J283" t="s">
        <v>17</v>
      </c>
      <c r="K283" t="s">
        <v>1569</v>
      </c>
      <c r="L283" t="s">
        <v>678</v>
      </c>
      <c r="M283" t="s">
        <v>2148</v>
      </c>
      <c r="N283" t="s">
        <v>1534</v>
      </c>
      <c r="O283" t="s">
        <v>24</v>
      </c>
      <c r="P283" t="s">
        <v>1535</v>
      </c>
    </row>
    <row r="284" spans="1:16" x14ac:dyDescent="0.3">
      <c r="A284" t="s">
        <v>1527</v>
      </c>
      <c r="B284" t="s">
        <v>2145</v>
      </c>
      <c r="C284" t="s">
        <v>2157</v>
      </c>
      <c r="D284" t="s">
        <v>2158</v>
      </c>
      <c r="E284" t="s">
        <v>686</v>
      </c>
      <c r="F284" t="s">
        <v>687</v>
      </c>
      <c r="G284" t="s">
        <v>688</v>
      </c>
      <c r="H284" t="s">
        <v>1531</v>
      </c>
      <c r="I284" t="s">
        <v>20</v>
      </c>
      <c r="J284" t="s">
        <v>17</v>
      </c>
      <c r="K284" t="s">
        <v>1569</v>
      </c>
      <c r="L284" t="s">
        <v>678</v>
      </c>
      <c r="M284" t="s">
        <v>2148</v>
      </c>
      <c r="N284" t="s">
        <v>1534</v>
      </c>
      <c r="O284" t="s">
        <v>24</v>
      </c>
      <c r="P284" t="s">
        <v>1535</v>
      </c>
    </row>
    <row r="285" spans="1:16" x14ac:dyDescent="0.3">
      <c r="A285" t="s">
        <v>1527</v>
      </c>
      <c r="B285" t="s">
        <v>2145</v>
      </c>
      <c r="C285" t="s">
        <v>2159</v>
      </c>
      <c r="D285" t="s">
        <v>2160</v>
      </c>
      <c r="E285" t="s">
        <v>689</v>
      </c>
      <c r="F285" t="s">
        <v>2161</v>
      </c>
      <c r="G285" t="s">
        <v>2162</v>
      </c>
      <c r="H285" t="s">
        <v>1531</v>
      </c>
      <c r="I285" t="s">
        <v>20</v>
      </c>
      <c r="J285" t="s">
        <v>17</v>
      </c>
      <c r="K285" t="s">
        <v>1569</v>
      </c>
      <c r="L285" t="s">
        <v>678</v>
      </c>
      <c r="M285" t="s">
        <v>2148</v>
      </c>
      <c r="N285" t="s">
        <v>1534</v>
      </c>
      <c r="O285" t="s">
        <v>24</v>
      </c>
      <c r="P285" t="s">
        <v>1535</v>
      </c>
    </row>
    <row r="286" spans="1:16" x14ac:dyDescent="0.3">
      <c r="A286" t="s">
        <v>1527</v>
      </c>
      <c r="B286" t="s">
        <v>2145</v>
      </c>
      <c r="C286" t="s">
        <v>2163</v>
      </c>
      <c r="D286" t="s">
        <v>2164</v>
      </c>
      <c r="E286" t="s">
        <v>691</v>
      </c>
      <c r="F286" t="s">
        <v>2165</v>
      </c>
      <c r="G286" t="s">
        <v>2166</v>
      </c>
      <c r="H286" t="s">
        <v>1531</v>
      </c>
      <c r="I286" t="s">
        <v>20</v>
      </c>
      <c r="J286" t="s">
        <v>17</v>
      </c>
      <c r="K286" t="s">
        <v>1569</v>
      </c>
      <c r="L286" t="s">
        <v>678</v>
      </c>
      <c r="M286" t="s">
        <v>2148</v>
      </c>
      <c r="N286" t="s">
        <v>1534</v>
      </c>
      <c r="O286" t="s">
        <v>24</v>
      </c>
      <c r="P286" t="s">
        <v>1535</v>
      </c>
    </row>
    <row r="287" spans="1:16" x14ac:dyDescent="0.3">
      <c r="A287" t="s">
        <v>1527</v>
      </c>
      <c r="B287" t="s">
        <v>2145</v>
      </c>
      <c r="C287" t="s">
        <v>2167</v>
      </c>
      <c r="D287" t="s">
        <v>2168</v>
      </c>
      <c r="E287" t="s">
        <v>693</v>
      </c>
      <c r="F287" t="s">
        <v>694</v>
      </c>
      <c r="G287" t="s">
        <v>695</v>
      </c>
      <c r="H287" t="s">
        <v>1531</v>
      </c>
      <c r="I287" t="s">
        <v>20</v>
      </c>
      <c r="J287" t="s">
        <v>17</v>
      </c>
      <c r="K287" t="s">
        <v>1569</v>
      </c>
      <c r="L287" t="s">
        <v>678</v>
      </c>
      <c r="M287" t="s">
        <v>2148</v>
      </c>
      <c r="N287" t="s">
        <v>1534</v>
      </c>
      <c r="O287" t="s">
        <v>24</v>
      </c>
      <c r="P287" t="s">
        <v>1535</v>
      </c>
    </row>
    <row r="288" spans="1:16" x14ac:dyDescent="0.3">
      <c r="A288" t="s">
        <v>1527</v>
      </c>
      <c r="B288" t="s">
        <v>2145</v>
      </c>
      <c r="C288" t="s">
        <v>2169</v>
      </c>
      <c r="D288" t="s">
        <v>2170</v>
      </c>
      <c r="E288" t="s">
        <v>696</v>
      </c>
      <c r="F288" t="s">
        <v>697</v>
      </c>
      <c r="G288" t="s">
        <v>698</v>
      </c>
      <c r="H288" t="s">
        <v>1531</v>
      </c>
      <c r="I288" t="s">
        <v>20</v>
      </c>
      <c r="J288" t="s">
        <v>17</v>
      </c>
      <c r="K288" t="s">
        <v>1569</v>
      </c>
      <c r="L288" t="s">
        <v>678</v>
      </c>
      <c r="M288" t="s">
        <v>2148</v>
      </c>
      <c r="N288" t="s">
        <v>1534</v>
      </c>
      <c r="O288" t="s">
        <v>22</v>
      </c>
      <c r="P288" t="s">
        <v>1535</v>
      </c>
    </row>
    <row r="289" spans="1:16" x14ac:dyDescent="0.3">
      <c r="A289" t="s">
        <v>1527</v>
      </c>
      <c r="B289" t="s">
        <v>2145</v>
      </c>
      <c r="C289" t="s">
        <v>2171</v>
      </c>
      <c r="D289" t="s">
        <v>2172</v>
      </c>
      <c r="E289" t="s">
        <v>699</v>
      </c>
      <c r="F289" t="s">
        <v>2173</v>
      </c>
      <c r="G289" t="s">
        <v>2174</v>
      </c>
      <c r="H289" t="s">
        <v>1531</v>
      </c>
      <c r="I289" t="s">
        <v>20</v>
      </c>
      <c r="J289" t="s">
        <v>17</v>
      </c>
      <c r="K289" t="s">
        <v>1569</v>
      </c>
      <c r="L289" t="s">
        <v>678</v>
      </c>
      <c r="M289" t="s">
        <v>2148</v>
      </c>
      <c r="N289" t="s">
        <v>1534</v>
      </c>
      <c r="O289" t="s">
        <v>24</v>
      </c>
      <c r="P289" t="s">
        <v>1535</v>
      </c>
    </row>
    <row r="290" spans="1:16" x14ac:dyDescent="0.3">
      <c r="A290" t="s">
        <v>1527</v>
      </c>
      <c r="B290" t="s">
        <v>2729</v>
      </c>
      <c r="D290" t="s">
        <v>2175</v>
      </c>
      <c r="E290" t="s">
        <v>700</v>
      </c>
      <c r="F290" t="s">
        <v>701</v>
      </c>
      <c r="G290" t="s">
        <v>702</v>
      </c>
      <c r="H290" t="s">
        <v>1531</v>
      </c>
      <c r="I290" t="s">
        <v>16</v>
      </c>
      <c r="J290" t="s">
        <v>17</v>
      </c>
      <c r="K290" t="s">
        <v>1569</v>
      </c>
      <c r="L290" t="s">
        <v>678</v>
      </c>
      <c r="M290" t="s">
        <v>2176</v>
      </c>
      <c r="N290" t="s">
        <v>1534</v>
      </c>
      <c r="O290" t="s">
        <v>24</v>
      </c>
      <c r="P290" t="s">
        <v>1535</v>
      </c>
    </row>
    <row r="291" spans="1:16" x14ac:dyDescent="0.3">
      <c r="A291" t="s">
        <v>1527</v>
      </c>
      <c r="B291" t="s">
        <v>2729</v>
      </c>
      <c r="D291" t="s">
        <v>2177</v>
      </c>
      <c r="E291" t="s">
        <v>703</v>
      </c>
      <c r="F291" t="s">
        <v>692</v>
      </c>
      <c r="G291" t="s">
        <v>704</v>
      </c>
      <c r="H291" t="s">
        <v>1531</v>
      </c>
      <c r="I291" t="s">
        <v>16</v>
      </c>
      <c r="J291" t="s">
        <v>17</v>
      </c>
      <c r="K291" t="s">
        <v>1569</v>
      </c>
      <c r="L291" t="s">
        <v>678</v>
      </c>
      <c r="M291" t="s">
        <v>2176</v>
      </c>
      <c r="N291" t="s">
        <v>1534</v>
      </c>
      <c r="O291" t="s">
        <v>24</v>
      </c>
      <c r="P291" t="s">
        <v>1535</v>
      </c>
    </row>
    <row r="292" spans="1:16" x14ac:dyDescent="0.3">
      <c r="A292" t="s">
        <v>1527</v>
      </c>
      <c r="B292" t="s">
        <v>2729</v>
      </c>
      <c r="D292" t="s">
        <v>2178</v>
      </c>
      <c r="E292" t="s">
        <v>705</v>
      </c>
      <c r="F292" t="s">
        <v>690</v>
      </c>
      <c r="G292" t="s">
        <v>706</v>
      </c>
      <c r="H292" t="s">
        <v>1531</v>
      </c>
      <c r="I292" t="s">
        <v>16</v>
      </c>
      <c r="J292" t="s">
        <v>17</v>
      </c>
      <c r="K292" t="s">
        <v>1569</v>
      </c>
      <c r="L292" t="s">
        <v>678</v>
      </c>
      <c r="M292" t="s">
        <v>2176</v>
      </c>
      <c r="N292" t="s">
        <v>1534</v>
      </c>
      <c r="O292" t="s">
        <v>24</v>
      </c>
      <c r="P292" t="s">
        <v>1535</v>
      </c>
    </row>
    <row r="293" spans="1:16" x14ac:dyDescent="0.3">
      <c r="A293" t="s">
        <v>1527</v>
      </c>
      <c r="B293" t="s">
        <v>2729</v>
      </c>
      <c r="D293" t="s">
        <v>2179</v>
      </c>
      <c r="E293" t="s">
        <v>707</v>
      </c>
      <c r="F293" t="s">
        <v>694</v>
      </c>
      <c r="G293" t="s">
        <v>708</v>
      </c>
      <c r="H293" t="s">
        <v>1531</v>
      </c>
      <c r="I293" t="s">
        <v>16</v>
      </c>
      <c r="J293" t="s">
        <v>17</v>
      </c>
      <c r="K293" t="s">
        <v>1569</v>
      </c>
      <c r="L293" t="s">
        <v>678</v>
      </c>
      <c r="M293" t="s">
        <v>2148</v>
      </c>
      <c r="N293" t="s">
        <v>1534</v>
      </c>
      <c r="O293" t="s">
        <v>24</v>
      </c>
      <c r="P293" t="s">
        <v>1535</v>
      </c>
    </row>
    <row r="294" spans="1:16" x14ac:dyDescent="0.3">
      <c r="A294" t="s">
        <v>1527</v>
      </c>
      <c r="B294" t="s">
        <v>2730</v>
      </c>
      <c r="D294" t="s">
        <v>2180</v>
      </c>
      <c r="E294" t="s">
        <v>1285</v>
      </c>
      <c r="F294" t="s">
        <v>709</v>
      </c>
      <c r="G294" t="s">
        <v>141</v>
      </c>
      <c r="H294" t="s">
        <v>1531</v>
      </c>
      <c r="I294" t="s">
        <v>16</v>
      </c>
      <c r="J294" t="s">
        <v>17</v>
      </c>
      <c r="K294" t="s">
        <v>1559</v>
      </c>
      <c r="L294" t="s">
        <v>550</v>
      </c>
      <c r="M294" t="s">
        <v>2639</v>
      </c>
      <c r="N294" t="s">
        <v>1534</v>
      </c>
      <c r="O294" t="s">
        <v>21</v>
      </c>
      <c r="P294" t="s">
        <v>1535</v>
      </c>
    </row>
    <row r="295" spans="1:16" x14ac:dyDescent="0.3">
      <c r="A295" t="s">
        <v>1527</v>
      </c>
      <c r="B295" t="s">
        <v>2731</v>
      </c>
      <c r="D295" t="s">
        <v>2181</v>
      </c>
      <c r="E295" t="s">
        <v>710</v>
      </c>
      <c r="F295" t="s">
        <v>76</v>
      </c>
      <c r="G295" t="s">
        <v>77</v>
      </c>
      <c r="H295" t="s">
        <v>1531</v>
      </c>
      <c r="I295" t="s">
        <v>16</v>
      </c>
      <c r="J295" t="s">
        <v>17</v>
      </c>
      <c r="K295" t="s">
        <v>1559</v>
      </c>
      <c r="L295" t="s">
        <v>550</v>
      </c>
      <c r="M295" t="s">
        <v>1628</v>
      </c>
      <c r="N295" t="s">
        <v>1534</v>
      </c>
      <c r="O295" t="s">
        <v>24</v>
      </c>
      <c r="P295" t="s">
        <v>1535</v>
      </c>
    </row>
    <row r="296" spans="1:16" x14ac:dyDescent="0.3">
      <c r="A296" t="s">
        <v>1527</v>
      </c>
      <c r="B296" t="s">
        <v>2730</v>
      </c>
      <c r="D296" t="s">
        <v>2182</v>
      </c>
      <c r="E296" t="s">
        <v>711</v>
      </c>
      <c r="F296" t="s">
        <v>712</v>
      </c>
      <c r="G296" t="s">
        <v>713</v>
      </c>
      <c r="H296" t="s">
        <v>1531</v>
      </c>
      <c r="I296" t="s">
        <v>16</v>
      </c>
      <c r="J296" t="s">
        <v>17</v>
      </c>
      <c r="K296" t="s">
        <v>1559</v>
      </c>
      <c r="L296" t="s">
        <v>550</v>
      </c>
      <c r="M296" t="s">
        <v>1628</v>
      </c>
      <c r="N296" t="s">
        <v>1534</v>
      </c>
      <c r="O296" t="s">
        <v>24</v>
      </c>
      <c r="P296" t="s">
        <v>1535</v>
      </c>
    </row>
    <row r="297" spans="1:16" x14ac:dyDescent="0.3">
      <c r="A297" t="s">
        <v>1527</v>
      </c>
      <c r="B297" t="s">
        <v>1557</v>
      </c>
      <c r="D297" t="s">
        <v>2183</v>
      </c>
      <c r="E297" t="s">
        <v>714</v>
      </c>
      <c r="F297" t="s">
        <v>715</v>
      </c>
      <c r="G297" t="s">
        <v>716</v>
      </c>
      <c r="H297" t="s">
        <v>1531</v>
      </c>
      <c r="I297" t="s">
        <v>16</v>
      </c>
      <c r="J297" t="s">
        <v>17</v>
      </c>
      <c r="K297" t="s">
        <v>1559</v>
      </c>
      <c r="L297" t="s">
        <v>550</v>
      </c>
      <c r="M297" t="s">
        <v>1628</v>
      </c>
      <c r="N297" t="s">
        <v>1534</v>
      </c>
      <c r="O297" t="s">
        <v>24</v>
      </c>
      <c r="P297" t="s">
        <v>1535</v>
      </c>
    </row>
    <row r="298" spans="1:16" x14ac:dyDescent="0.3">
      <c r="A298" t="s">
        <v>1527</v>
      </c>
      <c r="B298" t="s">
        <v>2730</v>
      </c>
      <c r="D298" t="s">
        <v>2184</v>
      </c>
      <c r="E298" t="s">
        <v>717</v>
      </c>
      <c r="F298" t="s">
        <v>718</v>
      </c>
      <c r="G298" t="s">
        <v>719</v>
      </c>
      <c r="H298" t="s">
        <v>1531</v>
      </c>
      <c r="I298" t="s">
        <v>16</v>
      </c>
      <c r="J298" t="s">
        <v>17</v>
      </c>
      <c r="K298" t="s">
        <v>1559</v>
      </c>
      <c r="L298" t="s">
        <v>550</v>
      </c>
      <c r="M298" t="s">
        <v>1628</v>
      </c>
      <c r="N298" t="s">
        <v>1534</v>
      </c>
      <c r="O298" t="s">
        <v>24</v>
      </c>
      <c r="P298" t="s">
        <v>1535</v>
      </c>
    </row>
    <row r="299" spans="1:16" x14ac:dyDescent="0.3">
      <c r="A299" t="s">
        <v>1527</v>
      </c>
      <c r="B299" t="s">
        <v>1557</v>
      </c>
      <c r="D299" t="s">
        <v>2185</v>
      </c>
      <c r="E299" t="s">
        <v>720</v>
      </c>
      <c r="F299" t="s">
        <v>721</v>
      </c>
      <c r="G299" t="s">
        <v>722</v>
      </c>
      <c r="H299" t="s">
        <v>1531</v>
      </c>
      <c r="I299" t="s">
        <v>16</v>
      </c>
      <c r="J299" t="s">
        <v>17</v>
      </c>
      <c r="K299" t="s">
        <v>1559</v>
      </c>
      <c r="L299" t="s">
        <v>550</v>
      </c>
      <c r="M299" t="s">
        <v>1628</v>
      </c>
      <c r="N299" t="s">
        <v>1534</v>
      </c>
      <c r="O299" t="s">
        <v>24</v>
      </c>
      <c r="P299" t="s">
        <v>1535</v>
      </c>
    </row>
    <row r="300" spans="1:16" x14ac:dyDescent="0.3">
      <c r="A300" t="s">
        <v>1527</v>
      </c>
      <c r="B300" t="s">
        <v>2730</v>
      </c>
      <c r="D300" t="s">
        <v>2186</v>
      </c>
      <c r="E300" t="s">
        <v>723</v>
      </c>
      <c r="F300" t="s">
        <v>554</v>
      </c>
      <c r="G300" t="s">
        <v>724</v>
      </c>
      <c r="H300" t="s">
        <v>1531</v>
      </c>
      <c r="I300" t="s">
        <v>16</v>
      </c>
      <c r="J300" t="s">
        <v>17</v>
      </c>
      <c r="K300" t="s">
        <v>1559</v>
      </c>
      <c r="L300" t="s">
        <v>550</v>
      </c>
      <c r="M300" t="s">
        <v>1628</v>
      </c>
      <c r="N300" t="s">
        <v>1534</v>
      </c>
      <c r="O300" t="s">
        <v>24</v>
      </c>
      <c r="P300" t="s">
        <v>1535</v>
      </c>
    </row>
    <row r="301" spans="1:16" x14ac:dyDescent="0.3">
      <c r="A301" t="s">
        <v>1527</v>
      </c>
      <c r="B301" t="s">
        <v>1557</v>
      </c>
      <c r="D301" t="s">
        <v>2187</v>
      </c>
      <c r="E301" t="s">
        <v>725</v>
      </c>
      <c r="F301" t="s">
        <v>726</v>
      </c>
      <c r="G301" t="s">
        <v>727</v>
      </c>
      <c r="H301" t="s">
        <v>1531</v>
      </c>
      <c r="I301" t="s">
        <v>16</v>
      </c>
      <c r="J301" t="s">
        <v>18</v>
      </c>
      <c r="K301" t="s">
        <v>1559</v>
      </c>
      <c r="L301" t="s">
        <v>550</v>
      </c>
      <c r="M301" t="s">
        <v>1628</v>
      </c>
      <c r="N301" t="s">
        <v>1534</v>
      </c>
      <c r="O301" t="s">
        <v>24</v>
      </c>
      <c r="P301" t="s">
        <v>1535</v>
      </c>
    </row>
    <row r="302" spans="1:16" x14ac:dyDescent="0.3">
      <c r="A302" t="s">
        <v>1527</v>
      </c>
      <c r="B302" t="s">
        <v>2730</v>
      </c>
      <c r="D302" t="s">
        <v>2188</v>
      </c>
      <c r="E302" t="s">
        <v>728</v>
      </c>
      <c r="F302" t="s">
        <v>729</v>
      </c>
      <c r="G302" t="s">
        <v>730</v>
      </c>
      <c r="H302" t="s">
        <v>1531</v>
      </c>
      <c r="I302" t="s">
        <v>16</v>
      </c>
      <c r="J302" t="s">
        <v>17</v>
      </c>
      <c r="K302" t="s">
        <v>1559</v>
      </c>
      <c r="L302" t="s">
        <v>550</v>
      </c>
      <c r="M302" t="s">
        <v>1628</v>
      </c>
      <c r="N302" t="s">
        <v>1534</v>
      </c>
      <c r="O302" t="s">
        <v>24</v>
      </c>
      <c r="P302" t="s">
        <v>1535</v>
      </c>
    </row>
    <row r="303" spans="1:16" x14ac:dyDescent="0.3">
      <c r="A303" t="s">
        <v>1527</v>
      </c>
      <c r="B303" t="s">
        <v>1557</v>
      </c>
      <c r="D303" t="s">
        <v>2189</v>
      </c>
      <c r="E303" t="s">
        <v>731</v>
      </c>
      <c r="F303" t="s">
        <v>732</v>
      </c>
      <c r="G303" t="s">
        <v>733</v>
      </c>
      <c r="H303" t="s">
        <v>1531</v>
      </c>
      <c r="I303" t="s">
        <v>16</v>
      </c>
      <c r="J303" t="s">
        <v>18</v>
      </c>
      <c r="K303" t="s">
        <v>1559</v>
      </c>
      <c r="L303" t="s">
        <v>550</v>
      </c>
      <c r="M303" t="s">
        <v>1628</v>
      </c>
      <c r="N303" t="s">
        <v>1534</v>
      </c>
      <c r="O303" t="s">
        <v>24</v>
      </c>
      <c r="P303" t="s">
        <v>1535</v>
      </c>
    </row>
    <row r="304" spans="1:16" x14ac:dyDescent="0.3">
      <c r="A304" t="s">
        <v>1527</v>
      </c>
      <c r="B304" t="s">
        <v>2644</v>
      </c>
      <c r="D304" t="s">
        <v>2190</v>
      </c>
      <c r="E304" t="s">
        <v>734</v>
      </c>
      <c r="F304" t="s">
        <v>735</v>
      </c>
      <c r="G304" t="s">
        <v>736</v>
      </c>
      <c r="H304" t="s">
        <v>1531</v>
      </c>
      <c r="I304" t="s">
        <v>16</v>
      </c>
      <c r="J304" t="s">
        <v>17</v>
      </c>
      <c r="K304" t="s">
        <v>1532</v>
      </c>
      <c r="L304" t="s">
        <v>119</v>
      </c>
      <c r="M304" t="s">
        <v>1612</v>
      </c>
      <c r="O304" t="s">
        <v>74</v>
      </c>
      <c r="P304" t="s">
        <v>1535</v>
      </c>
    </row>
    <row r="305" spans="1:16" x14ac:dyDescent="0.3">
      <c r="A305" t="s">
        <v>1527</v>
      </c>
      <c r="B305" t="s">
        <v>2191</v>
      </c>
      <c r="D305" t="s">
        <v>2192</v>
      </c>
      <c r="E305" t="s">
        <v>737</v>
      </c>
      <c r="F305" t="s">
        <v>2193</v>
      </c>
      <c r="G305" t="s">
        <v>2194</v>
      </c>
      <c r="H305" t="s">
        <v>1531</v>
      </c>
      <c r="I305" t="s">
        <v>16</v>
      </c>
      <c r="J305" t="s">
        <v>17</v>
      </c>
      <c r="K305" t="s">
        <v>1559</v>
      </c>
      <c r="L305" t="s">
        <v>72</v>
      </c>
      <c r="M305" t="s">
        <v>1570</v>
      </c>
      <c r="N305" t="s">
        <v>1534</v>
      </c>
      <c r="O305" t="s">
        <v>1571</v>
      </c>
      <c r="P305" t="s">
        <v>1535</v>
      </c>
    </row>
    <row r="306" spans="1:16" x14ac:dyDescent="0.3">
      <c r="A306" t="s">
        <v>1527</v>
      </c>
      <c r="B306" t="s">
        <v>1976</v>
      </c>
      <c r="D306" t="s">
        <v>2195</v>
      </c>
      <c r="E306" t="s">
        <v>738</v>
      </c>
      <c r="F306" t="s">
        <v>2196</v>
      </c>
      <c r="G306" t="s">
        <v>2197</v>
      </c>
      <c r="H306" t="s">
        <v>1531</v>
      </c>
      <c r="I306" t="s">
        <v>16</v>
      </c>
      <c r="J306" t="s">
        <v>17</v>
      </c>
      <c r="K306" t="s">
        <v>1559</v>
      </c>
      <c r="L306" t="s">
        <v>72</v>
      </c>
      <c r="M306" t="s">
        <v>1570</v>
      </c>
      <c r="N306" t="s">
        <v>1534</v>
      </c>
      <c r="O306" t="s">
        <v>1571</v>
      </c>
      <c r="P306" t="s">
        <v>1535</v>
      </c>
    </row>
    <row r="307" spans="1:16" x14ac:dyDescent="0.3">
      <c r="A307" t="s">
        <v>1527</v>
      </c>
      <c r="C307" t="s">
        <v>2198</v>
      </c>
      <c r="E307" t="s">
        <v>2199</v>
      </c>
      <c r="F307" t="s">
        <v>2200</v>
      </c>
      <c r="G307" t="s">
        <v>2201</v>
      </c>
      <c r="H307" t="s">
        <v>1693</v>
      </c>
      <c r="I307" t="s">
        <v>20</v>
      </c>
      <c r="J307" t="s">
        <v>17</v>
      </c>
      <c r="K307" t="s">
        <v>2110</v>
      </c>
      <c r="L307" t="s">
        <v>72</v>
      </c>
      <c r="M307" t="s">
        <v>2203</v>
      </c>
      <c r="N307" t="s">
        <v>1567</v>
      </c>
      <c r="O307" t="s">
        <v>2204</v>
      </c>
      <c r="P307" t="s">
        <v>1535</v>
      </c>
    </row>
    <row r="308" spans="1:16" x14ac:dyDescent="0.3">
      <c r="A308" t="s">
        <v>1527</v>
      </c>
      <c r="B308" t="s">
        <v>2732</v>
      </c>
      <c r="D308" t="s">
        <v>2205</v>
      </c>
      <c r="E308" t="s">
        <v>739</v>
      </c>
      <c r="F308" t="s">
        <v>740</v>
      </c>
      <c r="G308" t="s">
        <v>741</v>
      </c>
      <c r="H308" t="s">
        <v>1531</v>
      </c>
      <c r="I308" t="s">
        <v>16</v>
      </c>
      <c r="J308" t="s">
        <v>17</v>
      </c>
      <c r="K308" t="s">
        <v>1569</v>
      </c>
      <c r="L308" t="s">
        <v>301</v>
      </c>
      <c r="M308" t="s">
        <v>2206</v>
      </c>
      <c r="N308" t="s">
        <v>1534</v>
      </c>
      <c r="O308" t="s">
        <v>742</v>
      </c>
      <c r="P308" t="s">
        <v>1535</v>
      </c>
    </row>
    <row r="309" spans="1:16" x14ac:dyDescent="0.3">
      <c r="A309" t="s">
        <v>1527</v>
      </c>
      <c r="B309" t="s">
        <v>2046</v>
      </c>
      <c r="C309" t="s">
        <v>2207</v>
      </c>
      <c r="D309" t="s">
        <v>2208</v>
      </c>
      <c r="E309" t="s">
        <v>743</v>
      </c>
      <c r="F309" t="s">
        <v>744</v>
      </c>
      <c r="G309" t="s">
        <v>745</v>
      </c>
      <c r="H309" t="s">
        <v>1564</v>
      </c>
      <c r="I309" t="s">
        <v>20</v>
      </c>
      <c r="J309" t="s">
        <v>17</v>
      </c>
      <c r="K309" t="s">
        <v>1532</v>
      </c>
      <c r="L309" t="s">
        <v>39</v>
      </c>
      <c r="M309" t="s">
        <v>2209</v>
      </c>
      <c r="N309" t="s">
        <v>1567</v>
      </c>
      <c r="P309" t="s">
        <v>1535</v>
      </c>
    </row>
    <row r="310" spans="1:16" x14ac:dyDescent="0.3">
      <c r="A310" t="s">
        <v>1527</v>
      </c>
      <c r="B310" t="s">
        <v>1848</v>
      </c>
      <c r="C310" t="s">
        <v>2210</v>
      </c>
      <c r="D310" t="s">
        <v>2211</v>
      </c>
      <c r="E310" t="s">
        <v>746</v>
      </c>
      <c r="F310" t="s">
        <v>747</v>
      </c>
      <c r="G310" t="s">
        <v>748</v>
      </c>
      <c r="H310" t="s">
        <v>1564</v>
      </c>
      <c r="I310" t="s">
        <v>20</v>
      </c>
      <c r="J310" t="s">
        <v>17</v>
      </c>
      <c r="K310" t="s">
        <v>1532</v>
      </c>
      <c r="L310" t="s">
        <v>39</v>
      </c>
      <c r="M310" t="s">
        <v>2209</v>
      </c>
      <c r="N310" t="s">
        <v>1567</v>
      </c>
      <c r="P310" t="s">
        <v>1535</v>
      </c>
    </row>
    <row r="311" spans="1:16" x14ac:dyDescent="0.3">
      <c r="A311" t="s">
        <v>1527</v>
      </c>
      <c r="B311" t="s">
        <v>2212</v>
      </c>
      <c r="C311" t="s">
        <v>2213</v>
      </c>
      <c r="D311" t="s">
        <v>2214</v>
      </c>
      <c r="E311" t="s">
        <v>749</v>
      </c>
      <c r="F311" t="s">
        <v>750</v>
      </c>
      <c r="G311" t="s">
        <v>751</v>
      </c>
      <c r="H311" t="s">
        <v>1564</v>
      </c>
      <c r="I311" t="s">
        <v>20</v>
      </c>
      <c r="J311" t="s">
        <v>17</v>
      </c>
      <c r="K311" t="s">
        <v>1532</v>
      </c>
      <c r="L311" t="s">
        <v>39</v>
      </c>
      <c r="M311" t="s">
        <v>2209</v>
      </c>
      <c r="N311" t="s">
        <v>1567</v>
      </c>
      <c r="P311" t="s">
        <v>1535</v>
      </c>
    </row>
    <row r="312" spans="1:16" x14ac:dyDescent="0.3">
      <c r="A312" t="s">
        <v>1527</v>
      </c>
      <c r="B312" t="s">
        <v>2212</v>
      </c>
      <c r="C312" t="s">
        <v>2215</v>
      </c>
      <c r="D312" t="s">
        <v>2216</v>
      </c>
      <c r="E312" t="s">
        <v>752</v>
      </c>
      <c r="F312" t="s">
        <v>753</v>
      </c>
      <c r="G312" t="s">
        <v>754</v>
      </c>
      <c r="H312" t="s">
        <v>1564</v>
      </c>
      <c r="I312" t="s">
        <v>20</v>
      </c>
      <c r="J312" t="s">
        <v>17</v>
      </c>
      <c r="K312" t="s">
        <v>1532</v>
      </c>
      <c r="L312" t="s">
        <v>39</v>
      </c>
      <c r="M312" t="s">
        <v>2209</v>
      </c>
      <c r="N312" t="s">
        <v>1567</v>
      </c>
      <c r="P312" t="s">
        <v>1535</v>
      </c>
    </row>
    <row r="313" spans="1:16" x14ac:dyDescent="0.3">
      <c r="A313" t="s">
        <v>1527</v>
      </c>
      <c r="B313" t="s">
        <v>1582</v>
      </c>
      <c r="C313" t="s">
        <v>2217</v>
      </c>
      <c r="D313" t="s">
        <v>2218</v>
      </c>
      <c r="E313" t="s">
        <v>755</v>
      </c>
      <c r="F313" t="s">
        <v>756</v>
      </c>
      <c r="G313" t="s">
        <v>757</v>
      </c>
      <c r="H313" t="s">
        <v>1564</v>
      </c>
      <c r="I313" t="s">
        <v>20</v>
      </c>
      <c r="J313" t="s">
        <v>17</v>
      </c>
      <c r="K313" t="s">
        <v>2219</v>
      </c>
      <c r="L313" t="s">
        <v>758</v>
      </c>
      <c r="M313" t="s">
        <v>2220</v>
      </c>
      <c r="N313" t="s">
        <v>1567</v>
      </c>
      <c r="P313" t="s">
        <v>1535</v>
      </c>
    </row>
    <row r="314" spans="1:16" x14ac:dyDescent="0.3">
      <c r="A314" t="s">
        <v>1527</v>
      </c>
      <c r="B314" t="s">
        <v>1582</v>
      </c>
      <c r="C314" t="s">
        <v>2221</v>
      </c>
      <c r="D314" t="s">
        <v>2222</v>
      </c>
      <c r="E314" t="s">
        <v>759</v>
      </c>
      <c r="F314" t="s">
        <v>760</v>
      </c>
      <c r="G314" t="s">
        <v>761</v>
      </c>
      <c r="H314" t="s">
        <v>1564</v>
      </c>
      <c r="I314" t="s">
        <v>20</v>
      </c>
      <c r="J314" t="s">
        <v>17</v>
      </c>
      <c r="K314" t="s">
        <v>2219</v>
      </c>
      <c r="L314" t="s">
        <v>758</v>
      </c>
      <c r="M314" t="s">
        <v>2220</v>
      </c>
      <c r="N314" t="s">
        <v>1567</v>
      </c>
      <c r="P314" t="s">
        <v>1535</v>
      </c>
    </row>
    <row r="315" spans="1:16" x14ac:dyDescent="0.3">
      <c r="A315" t="s">
        <v>1527</v>
      </c>
      <c r="B315" t="s">
        <v>2223</v>
      </c>
      <c r="C315" t="s">
        <v>2224</v>
      </c>
      <c r="D315" t="s">
        <v>2225</v>
      </c>
      <c r="E315" t="s">
        <v>762</v>
      </c>
      <c r="F315" t="s">
        <v>763</v>
      </c>
      <c r="G315" t="s">
        <v>764</v>
      </c>
      <c r="H315" t="s">
        <v>1564</v>
      </c>
      <c r="I315" t="s">
        <v>20</v>
      </c>
      <c r="J315" t="s">
        <v>17</v>
      </c>
      <c r="K315" t="s">
        <v>2219</v>
      </c>
      <c r="L315" t="s">
        <v>758</v>
      </c>
      <c r="M315" t="s">
        <v>2226</v>
      </c>
      <c r="N315" t="s">
        <v>1567</v>
      </c>
      <c r="P315" t="s">
        <v>1535</v>
      </c>
    </row>
    <row r="316" spans="1:16" x14ac:dyDescent="0.3">
      <c r="A316" t="s">
        <v>1527</v>
      </c>
      <c r="B316" t="s">
        <v>2227</v>
      </c>
      <c r="C316" t="s">
        <v>2228</v>
      </c>
      <c r="D316" t="s">
        <v>2229</v>
      </c>
      <c r="E316" t="s">
        <v>765</v>
      </c>
      <c r="F316" t="s">
        <v>766</v>
      </c>
      <c r="G316" t="s">
        <v>767</v>
      </c>
      <c r="H316" t="s">
        <v>1531</v>
      </c>
      <c r="I316" t="s">
        <v>20</v>
      </c>
      <c r="J316" t="s">
        <v>18</v>
      </c>
      <c r="K316" t="s">
        <v>1632</v>
      </c>
      <c r="L316" t="s">
        <v>145</v>
      </c>
      <c r="M316" t="s">
        <v>2230</v>
      </c>
      <c r="N316" t="s">
        <v>1567</v>
      </c>
      <c r="P316" t="s">
        <v>1535</v>
      </c>
    </row>
    <row r="317" spans="1:16" x14ac:dyDescent="0.3">
      <c r="A317" t="s">
        <v>1527</v>
      </c>
      <c r="D317" t="s">
        <v>2733</v>
      </c>
      <c r="E317" t="s">
        <v>2734</v>
      </c>
      <c r="F317" t="s">
        <v>2735</v>
      </c>
      <c r="G317" t="s">
        <v>2736</v>
      </c>
      <c r="H317" t="s">
        <v>1531</v>
      </c>
      <c r="I317" t="s">
        <v>16</v>
      </c>
      <c r="J317" t="s">
        <v>18</v>
      </c>
      <c r="K317" t="s">
        <v>1632</v>
      </c>
      <c r="L317" t="s">
        <v>771</v>
      </c>
      <c r="M317" t="s">
        <v>1869</v>
      </c>
      <c r="N317" t="s">
        <v>1534</v>
      </c>
      <c r="O317" t="s">
        <v>2704</v>
      </c>
      <c r="P317" t="s">
        <v>1535</v>
      </c>
    </row>
    <row r="318" spans="1:16" x14ac:dyDescent="0.3">
      <c r="A318" t="s">
        <v>1527</v>
      </c>
      <c r="B318" t="s">
        <v>2231</v>
      </c>
      <c r="C318" t="s">
        <v>2232</v>
      </c>
      <c r="D318" t="s">
        <v>2233</v>
      </c>
      <c r="E318" t="s">
        <v>768</v>
      </c>
      <c r="F318" t="s">
        <v>769</v>
      </c>
      <c r="G318" t="s">
        <v>770</v>
      </c>
      <c r="H318" t="s">
        <v>1531</v>
      </c>
      <c r="I318" t="s">
        <v>20</v>
      </c>
      <c r="J318" t="s">
        <v>18</v>
      </c>
      <c r="K318" t="s">
        <v>1632</v>
      </c>
      <c r="L318" t="s">
        <v>771</v>
      </c>
      <c r="M318" t="s">
        <v>1894</v>
      </c>
      <c r="N318" t="s">
        <v>1534</v>
      </c>
      <c r="O318" t="s">
        <v>19</v>
      </c>
      <c r="P318" t="s">
        <v>1535</v>
      </c>
    </row>
    <row r="319" spans="1:16" x14ac:dyDescent="0.3">
      <c r="A319" t="s">
        <v>1527</v>
      </c>
      <c r="B319" t="s">
        <v>2234</v>
      </c>
      <c r="C319" t="s">
        <v>2235</v>
      </c>
      <c r="D319" t="s">
        <v>2236</v>
      </c>
      <c r="E319" t="s">
        <v>772</v>
      </c>
      <c r="F319" t="s">
        <v>773</v>
      </c>
      <c r="G319" t="s">
        <v>774</v>
      </c>
      <c r="H319" t="s">
        <v>1531</v>
      </c>
      <c r="I319" t="s">
        <v>20</v>
      </c>
      <c r="J319" t="s">
        <v>18</v>
      </c>
      <c r="K319" t="s">
        <v>1532</v>
      </c>
      <c r="L319" t="s">
        <v>771</v>
      </c>
      <c r="M319" t="s">
        <v>1869</v>
      </c>
      <c r="N319" t="s">
        <v>1534</v>
      </c>
      <c r="O319" t="s">
        <v>19</v>
      </c>
      <c r="P319" t="s">
        <v>1535</v>
      </c>
    </row>
    <row r="320" spans="1:16" x14ac:dyDescent="0.3">
      <c r="A320" t="s">
        <v>1527</v>
      </c>
      <c r="B320" t="s">
        <v>2237</v>
      </c>
      <c r="C320" t="s">
        <v>2238</v>
      </c>
      <c r="D320" t="s">
        <v>2239</v>
      </c>
      <c r="E320" t="s">
        <v>775</v>
      </c>
      <c r="F320" t="s">
        <v>776</v>
      </c>
      <c r="G320" t="s">
        <v>777</v>
      </c>
      <c r="H320" t="s">
        <v>1531</v>
      </c>
      <c r="I320" t="s">
        <v>20</v>
      </c>
      <c r="J320" t="s">
        <v>18</v>
      </c>
      <c r="K320" t="s">
        <v>1532</v>
      </c>
      <c r="L320" t="s">
        <v>771</v>
      </c>
      <c r="M320" t="s">
        <v>1894</v>
      </c>
      <c r="N320" t="s">
        <v>1534</v>
      </c>
      <c r="O320" t="s">
        <v>19</v>
      </c>
      <c r="P320" t="s">
        <v>1535</v>
      </c>
    </row>
    <row r="321" spans="1:16" x14ac:dyDescent="0.3">
      <c r="A321" t="s">
        <v>1527</v>
      </c>
      <c r="B321" t="s">
        <v>2231</v>
      </c>
      <c r="C321" t="s">
        <v>2240</v>
      </c>
      <c r="D321" t="s">
        <v>2241</v>
      </c>
      <c r="E321" t="s">
        <v>778</v>
      </c>
      <c r="F321" t="s">
        <v>779</v>
      </c>
      <c r="G321" t="s">
        <v>780</v>
      </c>
      <c r="H321" t="s">
        <v>1531</v>
      </c>
      <c r="I321" t="s">
        <v>20</v>
      </c>
      <c r="J321" t="s">
        <v>18</v>
      </c>
      <c r="K321" t="s">
        <v>1532</v>
      </c>
      <c r="L321" t="s">
        <v>771</v>
      </c>
      <c r="M321" t="s">
        <v>1869</v>
      </c>
      <c r="N321" t="s">
        <v>1534</v>
      </c>
      <c r="O321" t="s">
        <v>19</v>
      </c>
      <c r="P321" t="s">
        <v>1535</v>
      </c>
    </row>
    <row r="322" spans="1:16" x14ac:dyDescent="0.3">
      <c r="A322" t="s">
        <v>1527</v>
      </c>
      <c r="B322" t="s">
        <v>2231</v>
      </c>
      <c r="C322" t="s">
        <v>2242</v>
      </c>
      <c r="D322" t="s">
        <v>2243</v>
      </c>
      <c r="E322" t="s">
        <v>781</v>
      </c>
      <c r="F322" t="s">
        <v>782</v>
      </c>
      <c r="G322" t="s">
        <v>783</v>
      </c>
      <c r="H322" t="s">
        <v>1531</v>
      </c>
      <c r="I322" t="s">
        <v>20</v>
      </c>
      <c r="J322" t="s">
        <v>18</v>
      </c>
      <c r="K322" t="s">
        <v>1532</v>
      </c>
      <c r="L322" t="s">
        <v>771</v>
      </c>
      <c r="M322" t="s">
        <v>1869</v>
      </c>
      <c r="N322" t="s">
        <v>1534</v>
      </c>
      <c r="O322" t="s">
        <v>19</v>
      </c>
      <c r="P322" t="s">
        <v>1535</v>
      </c>
    </row>
    <row r="323" spans="1:16" x14ac:dyDescent="0.3">
      <c r="A323" t="s">
        <v>1527</v>
      </c>
      <c r="B323" t="s">
        <v>2231</v>
      </c>
      <c r="C323" t="s">
        <v>2244</v>
      </c>
      <c r="D323" t="s">
        <v>2245</v>
      </c>
      <c r="E323" t="s">
        <v>784</v>
      </c>
      <c r="F323" t="s">
        <v>785</v>
      </c>
      <c r="G323" t="s">
        <v>786</v>
      </c>
      <c r="H323" t="s">
        <v>1531</v>
      </c>
      <c r="I323" t="s">
        <v>20</v>
      </c>
      <c r="J323" t="s">
        <v>18</v>
      </c>
      <c r="K323" t="s">
        <v>1532</v>
      </c>
      <c r="L323" t="s">
        <v>771</v>
      </c>
      <c r="M323" t="s">
        <v>1869</v>
      </c>
      <c r="N323" t="s">
        <v>1534</v>
      </c>
      <c r="O323" t="s">
        <v>19</v>
      </c>
      <c r="P323" t="s">
        <v>1535</v>
      </c>
    </row>
    <row r="324" spans="1:16" x14ac:dyDescent="0.3">
      <c r="A324" t="s">
        <v>1527</v>
      </c>
      <c r="B324" t="s">
        <v>2237</v>
      </c>
      <c r="C324" t="s">
        <v>2246</v>
      </c>
      <c r="D324" t="s">
        <v>2247</v>
      </c>
      <c r="E324" t="s">
        <v>787</v>
      </c>
      <c r="F324" t="s">
        <v>788</v>
      </c>
      <c r="G324" t="s">
        <v>789</v>
      </c>
      <c r="H324" t="s">
        <v>1531</v>
      </c>
      <c r="I324" t="s">
        <v>20</v>
      </c>
      <c r="J324" t="s">
        <v>18</v>
      </c>
      <c r="K324" t="s">
        <v>1532</v>
      </c>
      <c r="L324" t="s">
        <v>771</v>
      </c>
      <c r="M324" t="s">
        <v>1894</v>
      </c>
      <c r="N324" t="s">
        <v>1534</v>
      </c>
      <c r="O324" t="s">
        <v>19</v>
      </c>
      <c r="P324" t="s">
        <v>1535</v>
      </c>
    </row>
    <row r="325" spans="1:16" x14ac:dyDescent="0.3">
      <c r="A325" t="s">
        <v>1527</v>
      </c>
      <c r="B325" t="s">
        <v>2237</v>
      </c>
      <c r="C325" t="s">
        <v>2248</v>
      </c>
      <c r="D325" t="s">
        <v>2249</v>
      </c>
      <c r="E325" t="s">
        <v>790</v>
      </c>
      <c r="F325" t="s">
        <v>791</v>
      </c>
      <c r="G325" t="s">
        <v>792</v>
      </c>
      <c r="H325" t="s">
        <v>1531</v>
      </c>
      <c r="I325" t="s">
        <v>20</v>
      </c>
      <c r="J325" t="s">
        <v>18</v>
      </c>
      <c r="K325" t="s">
        <v>2250</v>
      </c>
      <c r="L325" t="s">
        <v>771</v>
      </c>
      <c r="M325" t="s">
        <v>1894</v>
      </c>
      <c r="N325" t="s">
        <v>1534</v>
      </c>
      <c r="O325" t="s">
        <v>19</v>
      </c>
      <c r="P325" t="s">
        <v>1535</v>
      </c>
    </row>
    <row r="326" spans="1:16" x14ac:dyDescent="0.3">
      <c r="A326" t="s">
        <v>1527</v>
      </c>
      <c r="B326" t="s">
        <v>2237</v>
      </c>
      <c r="C326" t="s">
        <v>2251</v>
      </c>
      <c r="D326" t="s">
        <v>2252</v>
      </c>
      <c r="E326" t="s">
        <v>793</v>
      </c>
      <c r="F326" t="s">
        <v>794</v>
      </c>
      <c r="G326" t="s">
        <v>795</v>
      </c>
      <c r="H326" t="s">
        <v>1531</v>
      </c>
      <c r="I326" t="s">
        <v>20</v>
      </c>
      <c r="J326" t="s">
        <v>18</v>
      </c>
      <c r="K326" t="s">
        <v>1532</v>
      </c>
      <c r="L326" t="s">
        <v>771</v>
      </c>
      <c r="M326" t="s">
        <v>1869</v>
      </c>
      <c r="N326" t="s">
        <v>1534</v>
      </c>
      <c r="O326" t="s">
        <v>19</v>
      </c>
      <c r="P326" t="s">
        <v>1535</v>
      </c>
    </row>
    <row r="327" spans="1:16" x14ac:dyDescent="0.3">
      <c r="A327" t="s">
        <v>1527</v>
      </c>
      <c r="B327" t="s">
        <v>2231</v>
      </c>
      <c r="C327" t="s">
        <v>2253</v>
      </c>
      <c r="D327" t="s">
        <v>2254</v>
      </c>
      <c r="E327" t="s">
        <v>796</v>
      </c>
      <c r="F327" t="s">
        <v>797</v>
      </c>
      <c r="G327" t="s">
        <v>798</v>
      </c>
      <c r="H327" t="s">
        <v>1531</v>
      </c>
      <c r="I327" t="s">
        <v>20</v>
      </c>
      <c r="J327" t="s">
        <v>18</v>
      </c>
      <c r="K327" t="s">
        <v>1532</v>
      </c>
      <c r="L327" t="s">
        <v>771</v>
      </c>
      <c r="M327" t="s">
        <v>1869</v>
      </c>
      <c r="N327" t="s">
        <v>1534</v>
      </c>
      <c r="O327" t="s">
        <v>19</v>
      </c>
      <c r="P327" t="s">
        <v>1535</v>
      </c>
    </row>
    <row r="328" spans="1:16" x14ac:dyDescent="0.3">
      <c r="A328" t="s">
        <v>1527</v>
      </c>
      <c r="B328" t="s">
        <v>2231</v>
      </c>
      <c r="C328" t="s">
        <v>2255</v>
      </c>
      <c r="D328" t="s">
        <v>2256</v>
      </c>
      <c r="E328" t="s">
        <v>799</v>
      </c>
      <c r="F328" t="s">
        <v>800</v>
      </c>
      <c r="G328" t="s">
        <v>801</v>
      </c>
      <c r="H328" t="s">
        <v>1531</v>
      </c>
      <c r="I328" t="s">
        <v>20</v>
      </c>
      <c r="J328" t="s">
        <v>18</v>
      </c>
      <c r="K328" t="s">
        <v>1532</v>
      </c>
      <c r="L328" t="s">
        <v>771</v>
      </c>
      <c r="M328" t="s">
        <v>1869</v>
      </c>
      <c r="N328" t="s">
        <v>1534</v>
      </c>
      <c r="O328" t="s">
        <v>19</v>
      </c>
      <c r="P328" t="s">
        <v>1535</v>
      </c>
    </row>
    <row r="329" spans="1:16" x14ac:dyDescent="0.3">
      <c r="A329" t="s">
        <v>1527</v>
      </c>
      <c r="B329" t="s">
        <v>1909</v>
      </c>
      <c r="C329" t="s">
        <v>2257</v>
      </c>
      <c r="D329" t="s">
        <v>2258</v>
      </c>
      <c r="E329" t="s">
        <v>802</v>
      </c>
      <c r="F329" t="s">
        <v>803</v>
      </c>
      <c r="G329" t="s">
        <v>804</v>
      </c>
      <c r="H329" t="s">
        <v>1531</v>
      </c>
      <c r="I329" t="s">
        <v>20</v>
      </c>
      <c r="J329" t="s">
        <v>18</v>
      </c>
      <c r="K329" t="s">
        <v>1532</v>
      </c>
      <c r="L329" t="s">
        <v>771</v>
      </c>
      <c r="M329" t="s">
        <v>1869</v>
      </c>
      <c r="N329" t="s">
        <v>1534</v>
      </c>
      <c r="O329" t="s">
        <v>19</v>
      </c>
      <c r="P329" t="s">
        <v>1535</v>
      </c>
    </row>
    <row r="330" spans="1:16" x14ac:dyDescent="0.3">
      <c r="A330" t="s">
        <v>1527</v>
      </c>
      <c r="B330" t="s">
        <v>2237</v>
      </c>
      <c r="C330" t="s">
        <v>2259</v>
      </c>
      <c r="D330" t="s">
        <v>2260</v>
      </c>
      <c r="E330" t="s">
        <v>805</v>
      </c>
      <c r="F330" t="s">
        <v>806</v>
      </c>
      <c r="G330" t="s">
        <v>807</v>
      </c>
      <c r="H330" t="s">
        <v>1693</v>
      </c>
      <c r="I330" t="s">
        <v>20</v>
      </c>
      <c r="J330" t="s">
        <v>18</v>
      </c>
      <c r="K330" t="s">
        <v>1532</v>
      </c>
      <c r="L330" t="s">
        <v>771</v>
      </c>
      <c r="M330" t="s">
        <v>1869</v>
      </c>
      <c r="N330" t="s">
        <v>1567</v>
      </c>
      <c r="P330" t="s">
        <v>1535</v>
      </c>
    </row>
    <row r="331" spans="1:16" x14ac:dyDescent="0.3">
      <c r="A331" t="s">
        <v>1527</v>
      </c>
      <c r="B331" t="s">
        <v>2237</v>
      </c>
      <c r="C331" t="s">
        <v>2261</v>
      </c>
      <c r="D331" t="s">
        <v>2262</v>
      </c>
      <c r="E331" t="s">
        <v>808</v>
      </c>
      <c r="F331" t="s">
        <v>809</v>
      </c>
      <c r="G331" t="s">
        <v>810</v>
      </c>
      <c r="H331" t="s">
        <v>1693</v>
      </c>
      <c r="I331" t="s">
        <v>20</v>
      </c>
      <c r="J331" t="s">
        <v>18</v>
      </c>
      <c r="K331" t="s">
        <v>1532</v>
      </c>
      <c r="L331" t="s">
        <v>771</v>
      </c>
      <c r="M331" t="s">
        <v>1894</v>
      </c>
      <c r="N331" t="s">
        <v>1567</v>
      </c>
      <c r="P331" t="s">
        <v>1535</v>
      </c>
    </row>
    <row r="332" spans="1:16" x14ac:dyDescent="0.3">
      <c r="A332" t="s">
        <v>1527</v>
      </c>
      <c r="B332" t="s">
        <v>2737</v>
      </c>
      <c r="D332" t="s">
        <v>2264</v>
      </c>
      <c r="E332" t="s">
        <v>811</v>
      </c>
      <c r="F332" t="s">
        <v>812</v>
      </c>
      <c r="G332" t="s">
        <v>813</v>
      </c>
      <c r="H332" t="s">
        <v>1531</v>
      </c>
      <c r="I332" t="s">
        <v>16</v>
      </c>
      <c r="J332" t="s">
        <v>17</v>
      </c>
      <c r="K332" t="s">
        <v>1532</v>
      </c>
      <c r="L332" t="s">
        <v>771</v>
      </c>
      <c r="M332" t="s">
        <v>1894</v>
      </c>
      <c r="N332" t="s">
        <v>1534</v>
      </c>
      <c r="O332" t="s">
        <v>19</v>
      </c>
      <c r="P332" t="s">
        <v>1535</v>
      </c>
    </row>
    <row r="333" spans="1:16" x14ac:dyDescent="0.3">
      <c r="A333" t="s">
        <v>1527</v>
      </c>
      <c r="B333" t="s">
        <v>2263</v>
      </c>
      <c r="D333" t="s">
        <v>2265</v>
      </c>
      <c r="E333" t="s">
        <v>814</v>
      </c>
      <c r="F333" t="s">
        <v>815</v>
      </c>
      <c r="G333" t="s">
        <v>816</v>
      </c>
      <c r="H333" t="s">
        <v>1531</v>
      </c>
      <c r="I333" t="s">
        <v>16</v>
      </c>
      <c r="J333" t="s">
        <v>17</v>
      </c>
      <c r="K333" t="s">
        <v>1532</v>
      </c>
      <c r="L333" t="s">
        <v>771</v>
      </c>
      <c r="M333" t="s">
        <v>1894</v>
      </c>
      <c r="N333" t="s">
        <v>1534</v>
      </c>
      <c r="O333" t="s">
        <v>19</v>
      </c>
      <c r="P333" t="s">
        <v>1535</v>
      </c>
    </row>
    <row r="334" spans="1:16" x14ac:dyDescent="0.3">
      <c r="A334" t="s">
        <v>1527</v>
      </c>
      <c r="B334" t="s">
        <v>2737</v>
      </c>
      <c r="D334" t="s">
        <v>2267</v>
      </c>
      <c r="E334" t="s">
        <v>817</v>
      </c>
      <c r="F334" t="s">
        <v>818</v>
      </c>
      <c r="G334" t="s">
        <v>819</v>
      </c>
      <c r="H334" t="s">
        <v>1531</v>
      </c>
      <c r="I334" t="s">
        <v>16</v>
      </c>
      <c r="J334" t="s">
        <v>17</v>
      </c>
      <c r="K334" t="s">
        <v>1532</v>
      </c>
      <c r="L334" t="s">
        <v>771</v>
      </c>
      <c r="M334" t="s">
        <v>1894</v>
      </c>
      <c r="N334" t="s">
        <v>1534</v>
      </c>
      <c r="O334" t="s">
        <v>19</v>
      </c>
      <c r="P334" t="s">
        <v>1535</v>
      </c>
    </row>
    <row r="335" spans="1:16" x14ac:dyDescent="0.3">
      <c r="A335" t="s">
        <v>1527</v>
      </c>
      <c r="B335" t="s">
        <v>2266</v>
      </c>
      <c r="D335" t="s">
        <v>2268</v>
      </c>
      <c r="E335" t="s">
        <v>820</v>
      </c>
      <c r="F335" t="s">
        <v>821</v>
      </c>
      <c r="G335" t="s">
        <v>822</v>
      </c>
      <c r="H335" t="s">
        <v>1531</v>
      </c>
      <c r="I335" t="s">
        <v>16</v>
      </c>
      <c r="J335" t="s">
        <v>17</v>
      </c>
      <c r="K335" t="s">
        <v>1532</v>
      </c>
      <c r="L335" t="s">
        <v>771</v>
      </c>
      <c r="M335" t="s">
        <v>1894</v>
      </c>
      <c r="N335" t="s">
        <v>1534</v>
      </c>
      <c r="O335" t="s">
        <v>19</v>
      </c>
      <c r="P335" t="s">
        <v>1535</v>
      </c>
    </row>
    <row r="336" spans="1:16" x14ac:dyDescent="0.3">
      <c r="A336" t="s">
        <v>1527</v>
      </c>
      <c r="B336" t="s">
        <v>1582</v>
      </c>
      <c r="C336" t="s">
        <v>2269</v>
      </c>
      <c r="D336" t="s">
        <v>2270</v>
      </c>
      <c r="E336" t="s">
        <v>823</v>
      </c>
      <c r="F336" t="s">
        <v>824</v>
      </c>
      <c r="G336" t="s">
        <v>825</v>
      </c>
      <c r="H336" t="s">
        <v>1564</v>
      </c>
      <c r="I336" t="s">
        <v>20</v>
      </c>
      <c r="J336" t="s">
        <v>17</v>
      </c>
      <c r="K336" t="s">
        <v>2219</v>
      </c>
      <c r="L336" t="s">
        <v>758</v>
      </c>
      <c r="M336" t="s">
        <v>2271</v>
      </c>
      <c r="N336" t="s">
        <v>1567</v>
      </c>
      <c r="P336" t="s">
        <v>1535</v>
      </c>
    </row>
    <row r="337" spans="1:16" x14ac:dyDescent="0.3">
      <c r="A337" t="s">
        <v>1527</v>
      </c>
      <c r="B337" t="s">
        <v>1582</v>
      </c>
      <c r="C337" t="s">
        <v>2272</v>
      </c>
      <c r="D337" t="s">
        <v>2273</v>
      </c>
      <c r="E337" t="s">
        <v>826</v>
      </c>
      <c r="F337" t="s">
        <v>827</v>
      </c>
      <c r="G337" t="s">
        <v>828</v>
      </c>
      <c r="H337" t="s">
        <v>1564</v>
      </c>
      <c r="I337" t="s">
        <v>20</v>
      </c>
      <c r="J337" t="s">
        <v>17</v>
      </c>
      <c r="K337" t="s">
        <v>2219</v>
      </c>
      <c r="L337" t="s">
        <v>758</v>
      </c>
      <c r="M337" t="s">
        <v>2274</v>
      </c>
      <c r="N337" t="s">
        <v>1567</v>
      </c>
      <c r="P337" t="s">
        <v>1535</v>
      </c>
    </row>
    <row r="338" spans="1:16" x14ac:dyDescent="0.3">
      <c r="A338" t="s">
        <v>1527</v>
      </c>
      <c r="B338" t="s">
        <v>1561</v>
      </c>
      <c r="C338" t="s">
        <v>2275</v>
      </c>
      <c r="D338" t="s">
        <v>2276</v>
      </c>
      <c r="E338" t="s">
        <v>829</v>
      </c>
      <c r="F338" t="s">
        <v>830</v>
      </c>
      <c r="G338" t="s">
        <v>831</v>
      </c>
      <c r="H338" t="s">
        <v>1531</v>
      </c>
      <c r="I338" t="s">
        <v>20</v>
      </c>
      <c r="J338" t="s">
        <v>18</v>
      </c>
      <c r="K338" t="s">
        <v>2219</v>
      </c>
      <c r="L338" t="s">
        <v>758</v>
      </c>
      <c r="M338" t="s">
        <v>2277</v>
      </c>
      <c r="N338" t="s">
        <v>1567</v>
      </c>
      <c r="P338" t="s">
        <v>1535</v>
      </c>
    </row>
    <row r="339" spans="1:16" x14ac:dyDescent="0.3">
      <c r="A339" t="s">
        <v>1527</v>
      </c>
      <c r="B339" t="s">
        <v>2738</v>
      </c>
      <c r="D339" t="s">
        <v>2278</v>
      </c>
      <c r="E339" t="s">
        <v>832</v>
      </c>
      <c r="F339" t="s">
        <v>833</v>
      </c>
      <c r="G339" t="s">
        <v>834</v>
      </c>
      <c r="H339" t="s">
        <v>1531</v>
      </c>
      <c r="I339" t="s">
        <v>16</v>
      </c>
      <c r="J339" t="s">
        <v>17</v>
      </c>
      <c r="K339" t="s">
        <v>1632</v>
      </c>
      <c r="L339" t="s">
        <v>245</v>
      </c>
      <c r="M339" t="s">
        <v>2279</v>
      </c>
      <c r="N339" t="s">
        <v>1534</v>
      </c>
      <c r="O339" t="s">
        <v>208</v>
      </c>
      <c r="P339" t="s">
        <v>1535</v>
      </c>
    </row>
    <row r="340" spans="1:16" x14ac:dyDescent="0.3">
      <c r="A340" t="s">
        <v>1527</v>
      </c>
      <c r="B340" t="s">
        <v>2738</v>
      </c>
      <c r="D340" t="s">
        <v>2280</v>
      </c>
      <c r="E340" t="s">
        <v>835</v>
      </c>
      <c r="F340" t="s">
        <v>836</v>
      </c>
      <c r="G340" t="s">
        <v>837</v>
      </c>
      <c r="H340" t="s">
        <v>1531</v>
      </c>
      <c r="I340" t="s">
        <v>16</v>
      </c>
      <c r="J340" t="s">
        <v>17</v>
      </c>
      <c r="K340" t="s">
        <v>1632</v>
      </c>
      <c r="L340" t="s">
        <v>245</v>
      </c>
      <c r="M340" t="s">
        <v>2279</v>
      </c>
      <c r="N340" t="s">
        <v>1534</v>
      </c>
      <c r="O340" t="s">
        <v>24</v>
      </c>
      <c r="P340" t="s">
        <v>1535</v>
      </c>
    </row>
    <row r="341" spans="1:16" x14ac:dyDescent="0.3">
      <c r="A341" t="s">
        <v>1527</v>
      </c>
      <c r="B341" t="s">
        <v>2281</v>
      </c>
      <c r="C341" t="s">
        <v>2282</v>
      </c>
      <c r="D341" t="s">
        <v>2283</v>
      </c>
      <c r="E341" t="s">
        <v>838</v>
      </c>
      <c r="F341" t="s">
        <v>839</v>
      </c>
      <c r="G341" t="s">
        <v>840</v>
      </c>
      <c r="H341" t="s">
        <v>1637</v>
      </c>
      <c r="I341" t="s">
        <v>20</v>
      </c>
      <c r="J341" t="s">
        <v>17</v>
      </c>
      <c r="K341" t="s">
        <v>1532</v>
      </c>
      <c r="L341" t="s">
        <v>841</v>
      </c>
      <c r="M341" t="s">
        <v>1894</v>
      </c>
      <c r="N341" t="s">
        <v>1567</v>
      </c>
      <c r="P341" t="s">
        <v>1535</v>
      </c>
    </row>
    <row r="342" spans="1:16" x14ac:dyDescent="0.3">
      <c r="A342" t="s">
        <v>1527</v>
      </c>
      <c r="B342" t="s">
        <v>2643</v>
      </c>
      <c r="D342" t="s">
        <v>2284</v>
      </c>
      <c r="E342" t="s">
        <v>842</v>
      </c>
      <c r="F342" t="s">
        <v>843</v>
      </c>
      <c r="G342" t="s">
        <v>844</v>
      </c>
      <c r="H342" t="s">
        <v>1531</v>
      </c>
      <c r="I342" t="s">
        <v>16</v>
      </c>
      <c r="J342" t="s">
        <v>17</v>
      </c>
      <c r="K342" t="s">
        <v>1559</v>
      </c>
      <c r="L342" t="s">
        <v>550</v>
      </c>
      <c r="M342" t="s">
        <v>2639</v>
      </c>
      <c r="N342" t="s">
        <v>1534</v>
      </c>
      <c r="O342" t="s">
        <v>21</v>
      </c>
      <c r="P342" t="s">
        <v>1535</v>
      </c>
    </row>
    <row r="343" spans="1:16" x14ac:dyDescent="0.3">
      <c r="A343" t="s">
        <v>1527</v>
      </c>
      <c r="B343" t="s">
        <v>2656</v>
      </c>
      <c r="C343" t="s">
        <v>2285</v>
      </c>
      <c r="D343" t="s">
        <v>2286</v>
      </c>
      <c r="E343" t="s">
        <v>845</v>
      </c>
      <c r="F343" t="s">
        <v>846</v>
      </c>
      <c r="G343" t="s">
        <v>847</v>
      </c>
      <c r="H343" t="s">
        <v>1531</v>
      </c>
      <c r="I343" t="s">
        <v>20</v>
      </c>
      <c r="J343" t="s">
        <v>17</v>
      </c>
      <c r="K343" t="s">
        <v>1569</v>
      </c>
      <c r="L343" t="s">
        <v>1386</v>
      </c>
      <c r="M343" t="s">
        <v>2287</v>
      </c>
      <c r="N343" t="s">
        <v>1534</v>
      </c>
      <c r="O343" t="s">
        <v>848</v>
      </c>
      <c r="P343" t="s">
        <v>1535</v>
      </c>
    </row>
    <row r="344" spans="1:16" x14ac:dyDescent="0.3">
      <c r="A344" t="s">
        <v>1527</v>
      </c>
      <c r="B344" t="s">
        <v>2288</v>
      </c>
      <c r="C344" t="s">
        <v>2289</v>
      </c>
      <c r="D344" t="s">
        <v>2290</v>
      </c>
      <c r="E344" t="s">
        <v>849</v>
      </c>
      <c r="F344" t="s">
        <v>850</v>
      </c>
      <c r="G344" t="s">
        <v>851</v>
      </c>
      <c r="H344" t="s">
        <v>1531</v>
      </c>
      <c r="I344" t="s">
        <v>20</v>
      </c>
      <c r="J344" t="s">
        <v>18</v>
      </c>
      <c r="K344" t="s">
        <v>1569</v>
      </c>
      <c r="L344" t="s">
        <v>1386</v>
      </c>
      <c r="M344" t="s">
        <v>2287</v>
      </c>
      <c r="N344" t="s">
        <v>1534</v>
      </c>
      <c r="O344" t="s">
        <v>848</v>
      </c>
      <c r="P344" t="s">
        <v>1535</v>
      </c>
    </row>
    <row r="345" spans="1:16" x14ac:dyDescent="0.3">
      <c r="A345" t="s">
        <v>1527</v>
      </c>
      <c r="B345" t="s">
        <v>2656</v>
      </c>
      <c r="C345" t="s">
        <v>2291</v>
      </c>
      <c r="D345" t="s">
        <v>2292</v>
      </c>
      <c r="E345" t="s">
        <v>852</v>
      </c>
      <c r="F345" t="s">
        <v>853</v>
      </c>
      <c r="G345" t="s">
        <v>854</v>
      </c>
      <c r="H345" t="s">
        <v>1531</v>
      </c>
      <c r="I345" t="s">
        <v>20</v>
      </c>
      <c r="J345" t="s">
        <v>17</v>
      </c>
      <c r="K345" t="s">
        <v>1569</v>
      </c>
      <c r="L345" t="s">
        <v>1386</v>
      </c>
      <c r="M345" t="s">
        <v>2287</v>
      </c>
      <c r="N345" t="s">
        <v>1534</v>
      </c>
      <c r="O345" t="s">
        <v>848</v>
      </c>
      <c r="P345" t="s">
        <v>1535</v>
      </c>
    </row>
    <row r="346" spans="1:16" x14ac:dyDescent="0.3">
      <c r="A346" t="s">
        <v>1527</v>
      </c>
      <c r="B346" t="s">
        <v>2108</v>
      </c>
      <c r="C346" t="s">
        <v>2293</v>
      </c>
      <c r="D346" t="s">
        <v>2294</v>
      </c>
      <c r="E346" t="s">
        <v>855</v>
      </c>
      <c r="F346" t="s">
        <v>856</v>
      </c>
      <c r="G346" t="s">
        <v>857</v>
      </c>
      <c r="H346" t="s">
        <v>1531</v>
      </c>
      <c r="I346" t="s">
        <v>20</v>
      </c>
      <c r="J346" t="s">
        <v>17</v>
      </c>
      <c r="K346" t="s">
        <v>1569</v>
      </c>
      <c r="L346" t="s">
        <v>1386</v>
      </c>
      <c r="M346" t="s">
        <v>2287</v>
      </c>
      <c r="N346" t="s">
        <v>1534</v>
      </c>
      <c r="O346" t="s">
        <v>848</v>
      </c>
      <c r="P346" t="s">
        <v>1535</v>
      </c>
    </row>
    <row r="347" spans="1:16" x14ac:dyDescent="0.3">
      <c r="A347" t="s">
        <v>1527</v>
      </c>
      <c r="B347" t="s">
        <v>2656</v>
      </c>
      <c r="C347" t="s">
        <v>2295</v>
      </c>
      <c r="D347" t="s">
        <v>2296</v>
      </c>
      <c r="E347" t="s">
        <v>858</v>
      </c>
      <c r="F347" t="s">
        <v>859</v>
      </c>
      <c r="G347" t="s">
        <v>860</v>
      </c>
      <c r="H347" t="s">
        <v>1531</v>
      </c>
      <c r="I347" t="s">
        <v>20</v>
      </c>
      <c r="J347" t="s">
        <v>17</v>
      </c>
      <c r="K347" t="s">
        <v>1569</v>
      </c>
      <c r="L347" t="s">
        <v>1386</v>
      </c>
      <c r="M347" t="s">
        <v>2287</v>
      </c>
      <c r="N347" t="s">
        <v>1534</v>
      </c>
      <c r="O347" t="s">
        <v>848</v>
      </c>
      <c r="P347" t="s">
        <v>1535</v>
      </c>
    </row>
    <row r="348" spans="1:16" x14ac:dyDescent="0.3">
      <c r="A348" t="s">
        <v>1527</v>
      </c>
      <c r="B348" t="s">
        <v>2108</v>
      </c>
      <c r="C348" t="s">
        <v>2297</v>
      </c>
      <c r="D348" t="s">
        <v>2298</v>
      </c>
      <c r="E348" t="s">
        <v>861</v>
      </c>
      <c r="F348" t="s">
        <v>862</v>
      </c>
      <c r="G348" t="s">
        <v>863</v>
      </c>
      <c r="H348" t="s">
        <v>1531</v>
      </c>
      <c r="I348" t="s">
        <v>20</v>
      </c>
      <c r="J348" t="s">
        <v>17</v>
      </c>
      <c r="K348" t="s">
        <v>1569</v>
      </c>
      <c r="L348" t="s">
        <v>1386</v>
      </c>
      <c r="M348" t="s">
        <v>2287</v>
      </c>
      <c r="N348" t="s">
        <v>1534</v>
      </c>
      <c r="O348" t="s">
        <v>848</v>
      </c>
      <c r="P348" t="s">
        <v>1535</v>
      </c>
    </row>
    <row r="349" spans="1:16" x14ac:dyDescent="0.3">
      <c r="A349" t="s">
        <v>1527</v>
      </c>
      <c r="B349" t="s">
        <v>2656</v>
      </c>
      <c r="C349" t="s">
        <v>2299</v>
      </c>
      <c r="D349" t="s">
        <v>2300</v>
      </c>
      <c r="E349" t="s">
        <v>864</v>
      </c>
      <c r="F349" t="s">
        <v>865</v>
      </c>
      <c r="G349" t="s">
        <v>866</v>
      </c>
      <c r="H349" t="s">
        <v>1531</v>
      </c>
      <c r="I349" t="s">
        <v>20</v>
      </c>
      <c r="J349" t="s">
        <v>17</v>
      </c>
      <c r="K349" t="s">
        <v>1569</v>
      </c>
      <c r="L349" t="s">
        <v>1386</v>
      </c>
      <c r="M349" t="s">
        <v>2287</v>
      </c>
      <c r="N349" t="s">
        <v>1534</v>
      </c>
      <c r="O349" t="s">
        <v>848</v>
      </c>
      <c r="P349" t="s">
        <v>1535</v>
      </c>
    </row>
    <row r="350" spans="1:16" x14ac:dyDescent="0.3">
      <c r="A350" t="s">
        <v>1527</v>
      </c>
      <c r="B350" t="s">
        <v>2288</v>
      </c>
      <c r="C350" t="s">
        <v>2301</v>
      </c>
      <c r="D350" t="s">
        <v>2302</v>
      </c>
      <c r="E350" t="s">
        <v>867</v>
      </c>
      <c r="F350" t="s">
        <v>868</v>
      </c>
      <c r="G350" t="s">
        <v>869</v>
      </c>
      <c r="H350" t="s">
        <v>1531</v>
      </c>
      <c r="I350" t="s">
        <v>20</v>
      </c>
      <c r="J350" t="s">
        <v>18</v>
      </c>
      <c r="K350" t="s">
        <v>1569</v>
      </c>
      <c r="L350" t="s">
        <v>1386</v>
      </c>
      <c r="M350" t="s">
        <v>2287</v>
      </c>
      <c r="N350" t="s">
        <v>1534</v>
      </c>
      <c r="O350" t="s">
        <v>848</v>
      </c>
      <c r="P350" t="s">
        <v>1535</v>
      </c>
    </row>
    <row r="351" spans="1:16" x14ac:dyDescent="0.3">
      <c r="A351" t="s">
        <v>1527</v>
      </c>
      <c r="B351" t="s">
        <v>2303</v>
      </c>
      <c r="C351" t="s">
        <v>2304</v>
      </c>
      <c r="D351" t="s">
        <v>2305</v>
      </c>
      <c r="E351" t="s">
        <v>870</v>
      </c>
      <c r="F351" t="s">
        <v>871</v>
      </c>
      <c r="G351" t="s">
        <v>872</v>
      </c>
      <c r="H351" t="s">
        <v>1693</v>
      </c>
      <c r="I351" t="s">
        <v>20</v>
      </c>
      <c r="J351" t="s">
        <v>18</v>
      </c>
      <c r="K351" t="s">
        <v>1569</v>
      </c>
      <c r="L351" t="s">
        <v>1386</v>
      </c>
      <c r="M351" t="s">
        <v>2287</v>
      </c>
      <c r="N351" t="s">
        <v>1534</v>
      </c>
      <c r="O351" t="s">
        <v>848</v>
      </c>
      <c r="P351" t="s">
        <v>1535</v>
      </c>
    </row>
    <row r="352" spans="1:16" x14ac:dyDescent="0.3">
      <c r="A352" t="s">
        <v>1527</v>
      </c>
      <c r="B352" t="s">
        <v>2303</v>
      </c>
      <c r="C352" t="s">
        <v>2306</v>
      </c>
      <c r="D352" t="s">
        <v>2307</v>
      </c>
      <c r="E352" t="s">
        <v>873</v>
      </c>
      <c r="F352" t="s">
        <v>874</v>
      </c>
      <c r="G352" t="s">
        <v>875</v>
      </c>
      <c r="H352" t="s">
        <v>1693</v>
      </c>
      <c r="I352" t="s">
        <v>20</v>
      </c>
      <c r="J352" t="s">
        <v>18</v>
      </c>
      <c r="K352" t="s">
        <v>1569</v>
      </c>
      <c r="L352" t="s">
        <v>1386</v>
      </c>
      <c r="M352" t="s">
        <v>2287</v>
      </c>
      <c r="N352" t="s">
        <v>1534</v>
      </c>
      <c r="O352" t="s">
        <v>848</v>
      </c>
      <c r="P352" t="s">
        <v>1535</v>
      </c>
    </row>
    <row r="353" spans="1:16" x14ac:dyDescent="0.3">
      <c r="A353" t="s">
        <v>1527</v>
      </c>
      <c r="B353" t="s">
        <v>2288</v>
      </c>
      <c r="D353" t="s">
        <v>2308</v>
      </c>
      <c r="E353" t="s">
        <v>876</v>
      </c>
      <c r="F353" t="s">
        <v>877</v>
      </c>
      <c r="G353" t="s">
        <v>878</v>
      </c>
      <c r="H353" t="s">
        <v>1531</v>
      </c>
      <c r="I353" t="s">
        <v>16</v>
      </c>
      <c r="J353" t="s">
        <v>18</v>
      </c>
      <c r="K353" t="s">
        <v>1569</v>
      </c>
      <c r="L353" t="s">
        <v>1386</v>
      </c>
      <c r="M353" t="s">
        <v>2287</v>
      </c>
      <c r="N353" t="s">
        <v>1534</v>
      </c>
      <c r="O353" t="s">
        <v>848</v>
      </c>
      <c r="P353" t="s">
        <v>1535</v>
      </c>
    </row>
    <row r="354" spans="1:16" x14ac:dyDescent="0.3">
      <c r="A354" t="s">
        <v>1527</v>
      </c>
      <c r="B354" t="s">
        <v>1582</v>
      </c>
      <c r="C354" t="s">
        <v>2309</v>
      </c>
      <c r="D354" t="s">
        <v>2310</v>
      </c>
      <c r="E354" t="s">
        <v>879</v>
      </c>
      <c r="F354" t="s">
        <v>880</v>
      </c>
      <c r="G354" t="s">
        <v>881</v>
      </c>
      <c r="H354" t="s">
        <v>1531</v>
      </c>
      <c r="I354" t="s">
        <v>20</v>
      </c>
      <c r="J354" t="s">
        <v>17</v>
      </c>
      <c r="K354" t="s">
        <v>1559</v>
      </c>
      <c r="L354" t="s">
        <v>882</v>
      </c>
      <c r="M354" t="s">
        <v>2311</v>
      </c>
      <c r="N354" t="s">
        <v>1534</v>
      </c>
      <c r="O354" t="s">
        <v>24</v>
      </c>
      <c r="P354" t="s">
        <v>1535</v>
      </c>
    </row>
    <row r="355" spans="1:16" x14ac:dyDescent="0.3">
      <c r="A355" t="s">
        <v>1527</v>
      </c>
      <c r="B355" t="s">
        <v>1582</v>
      </c>
      <c r="C355" t="s">
        <v>2312</v>
      </c>
      <c r="D355" t="s">
        <v>2313</v>
      </c>
      <c r="E355" t="s">
        <v>883</v>
      </c>
      <c r="F355" t="s">
        <v>884</v>
      </c>
      <c r="G355" t="s">
        <v>885</v>
      </c>
      <c r="H355" t="s">
        <v>1531</v>
      </c>
      <c r="I355" t="s">
        <v>20</v>
      </c>
      <c r="J355" t="s">
        <v>17</v>
      </c>
      <c r="K355" t="s">
        <v>1559</v>
      </c>
      <c r="L355" t="s">
        <v>882</v>
      </c>
      <c r="M355" t="s">
        <v>2314</v>
      </c>
      <c r="N355" t="s">
        <v>1534</v>
      </c>
      <c r="O355" t="s">
        <v>21</v>
      </c>
      <c r="P355" t="s">
        <v>1535</v>
      </c>
    </row>
    <row r="356" spans="1:16" x14ac:dyDescent="0.3">
      <c r="A356" t="s">
        <v>1527</v>
      </c>
      <c r="B356" t="s">
        <v>1582</v>
      </c>
      <c r="C356" t="s">
        <v>2315</v>
      </c>
      <c r="D356" t="s">
        <v>2316</v>
      </c>
      <c r="E356" t="s">
        <v>886</v>
      </c>
      <c r="F356" t="s">
        <v>887</v>
      </c>
      <c r="G356" t="s">
        <v>888</v>
      </c>
      <c r="H356" t="s">
        <v>1531</v>
      </c>
      <c r="I356" t="s">
        <v>20</v>
      </c>
      <c r="J356" t="s">
        <v>17</v>
      </c>
      <c r="K356" t="s">
        <v>1559</v>
      </c>
      <c r="L356" t="s">
        <v>882</v>
      </c>
      <c r="M356" t="s">
        <v>2314</v>
      </c>
      <c r="N356" t="s">
        <v>1534</v>
      </c>
      <c r="O356" t="s">
        <v>21</v>
      </c>
      <c r="P356" t="s">
        <v>1535</v>
      </c>
    </row>
    <row r="357" spans="1:16" x14ac:dyDescent="0.3">
      <c r="A357" t="s">
        <v>1527</v>
      </c>
      <c r="B357" t="s">
        <v>1582</v>
      </c>
      <c r="C357" t="s">
        <v>2317</v>
      </c>
      <c r="D357" t="s">
        <v>2318</v>
      </c>
      <c r="E357" t="s">
        <v>889</v>
      </c>
      <c r="F357" t="s">
        <v>890</v>
      </c>
      <c r="G357" t="s">
        <v>891</v>
      </c>
      <c r="H357" t="s">
        <v>1531</v>
      </c>
      <c r="I357" t="s">
        <v>20</v>
      </c>
      <c r="J357" t="s">
        <v>17</v>
      </c>
      <c r="K357" t="s">
        <v>1559</v>
      </c>
      <c r="L357" t="s">
        <v>882</v>
      </c>
      <c r="M357" t="s">
        <v>2311</v>
      </c>
      <c r="N357" t="s">
        <v>1534</v>
      </c>
      <c r="O357" t="s">
        <v>74</v>
      </c>
      <c r="P357" t="s">
        <v>1535</v>
      </c>
    </row>
    <row r="358" spans="1:16" x14ac:dyDescent="0.3">
      <c r="A358" t="s">
        <v>1527</v>
      </c>
      <c r="B358" t="s">
        <v>1582</v>
      </c>
      <c r="C358" t="s">
        <v>2319</v>
      </c>
      <c r="D358" t="s">
        <v>2320</v>
      </c>
      <c r="E358" t="s">
        <v>892</v>
      </c>
      <c r="F358" t="s">
        <v>893</v>
      </c>
      <c r="G358" t="s">
        <v>894</v>
      </c>
      <c r="H358" t="s">
        <v>1531</v>
      </c>
      <c r="I358" t="s">
        <v>20</v>
      </c>
      <c r="J358" t="s">
        <v>17</v>
      </c>
      <c r="K358" t="s">
        <v>1559</v>
      </c>
      <c r="L358" t="s">
        <v>882</v>
      </c>
      <c r="M358" t="s">
        <v>2311</v>
      </c>
      <c r="N358" t="s">
        <v>1534</v>
      </c>
      <c r="O358" t="s">
        <v>74</v>
      </c>
      <c r="P358" t="s">
        <v>1535</v>
      </c>
    </row>
    <row r="359" spans="1:16" x14ac:dyDescent="0.3">
      <c r="A359" t="s">
        <v>1527</v>
      </c>
      <c r="B359" t="s">
        <v>1582</v>
      </c>
      <c r="C359" t="s">
        <v>2321</v>
      </c>
      <c r="D359" t="s">
        <v>2322</v>
      </c>
      <c r="E359" t="s">
        <v>895</v>
      </c>
      <c r="F359" t="s">
        <v>896</v>
      </c>
      <c r="G359" t="s">
        <v>897</v>
      </c>
      <c r="H359" t="s">
        <v>1531</v>
      </c>
      <c r="I359" t="s">
        <v>20</v>
      </c>
      <c r="J359" t="s">
        <v>17</v>
      </c>
      <c r="K359" t="s">
        <v>1559</v>
      </c>
      <c r="L359" t="s">
        <v>882</v>
      </c>
      <c r="M359" t="s">
        <v>2311</v>
      </c>
      <c r="N359" t="s">
        <v>1534</v>
      </c>
      <c r="O359" t="s">
        <v>74</v>
      </c>
      <c r="P359" t="s">
        <v>1535</v>
      </c>
    </row>
    <row r="360" spans="1:16" x14ac:dyDescent="0.3">
      <c r="A360" t="s">
        <v>1527</v>
      </c>
      <c r="B360" t="s">
        <v>1582</v>
      </c>
      <c r="C360" t="s">
        <v>2323</v>
      </c>
      <c r="D360" t="s">
        <v>2324</v>
      </c>
      <c r="E360" t="s">
        <v>898</v>
      </c>
      <c r="F360" t="s">
        <v>899</v>
      </c>
      <c r="G360" t="s">
        <v>894</v>
      </c>
      <c r="H360" t="s">
        <v>1531</v>
      </c>
      <c r="I360" t="s">
        <v>20</v>
      </c>
      <c r="J360" t="s">
        <v>17</v>
      </c>
      <c r="K360" t="s">
        <v>1559</v>
      </c>
      <c r="L360" t="s">
        <v>882</v>
      </c>
      <c r="M360" t="s">
        <v>2314</v>
      </c>
      <c r="N360" t="s">
        <v>1534</v>
      </c>
      <c r="O360" t="s">
        <v>21</v>
      </c>
      <c r="P360" t="s">
        <v>1535</v>
      </c>
    </row>
    <row r="361" spans="1:16" x14ac:dyDescent="0.3">
      <c r="A361" t="s">
        <v>1527</v>
      </c>
      <c r="B361" t="s">
        <v>2684</v>
      </c>
      <c r="C361" t="s">
        <v>2325</v>
      </c>
      <c r="D361" t="s">
        <v>2326</v>
      </c>
      <c r="E361" t="s">
        <v>900</v>
      </c>
      <c r="F361" t="s">
        <v>901</v>
      </c>
      <c r="G361" t="s">
        <v>897</v>
      </c>
      <c r="H361" t="s">
        <v>1531</v>
      </c>
      <c r="I361" t="s">
        <v>20</v>
      </c>
      <c r="J361" t="s">
        <v>17</v>
      </c>
      <c r="K361" t="s">
        <v>1559</v>
      </c>
      <c r="L361" t="s">
        <v>882</v>
      </c>
      <c r="M361" t="s">
        <v>2311</v>
      </c>
      <c r="N361" t="s">
        <v>1534</v>
      </c>
      <c r="O361" t="s">
        <v>74</v>
      </c>
      <c r="P361" t="s">
        <v>1535</v>
      </c>
    </row>
    <row r="362" spans="1:16" x14ac:dyDescent="0.3">
      <c r="A362" t="s">
        <v>1527</v>
      </c>
      <c r="B362" t="s">
        <v>2327</v>
      </c>
      <c r="C362" t="s">
        <v>2328</v>
      </c>
      <c r="D362" t="s">
        <v>2329</v>
      </c>
      <c r="E362" t="s">
        <v>902</v>
      </c>
      <c r="F362" t="s">
        <v>903</v>
      </c>
      <c r="G362" t="s">
        <v>904</v>
      </c>
      <c r="H362" t="s">
        <v>1531</v>
      </c>
      <c r="I362" t="s">
        <v>20</v>
      </c>
      <c r="J362" t="s">
        <v>18</v>
      </c>
      <c r="K362" t="s">
        <v>1559</v>
      </c>
      <c r="L362" t="s">
        <v>882</v>
      </c>
      <c r="M362" t="s">
        <v>2311</v>
      </c>
      <c r="N362" t="s">
        <v>1534</v>
      </c>
      <c r="O362" t="s">
        <v>74</v>
      </c>
      <c r="P362" t="s">
        <v>1535</v>
      </c>
    </row>
    <row r="363" spans="1:16" x14ac:dyDescent="0.3">
      <c r="A363" t="s">
        <v>1527</v>
      </c>
      <c r="B363" t="s">
        <v>2680</v>
      </c>
      <c r="C363" t="s">
        <v>2330</v>
      </c>
      <c r="D363" t="s">
        <v>2331</v>
      </c>
      <c r="E363" t="s">
        <v>905</v>
      </c>
      <c r="F363" t="s">
        <v>906</v>
      </c>
      <c r="G363" t="s">
        <v>907</v>
      </c>
      <c r="H363" t="s">
        <v>1531</v>
      </c>
      <c r="I363" t="s">
        <v>20</v>
      </c>
      <c r="J363" t="s">
        <v>17</v>
      </c>
      <c r="K363" t="s">
        <v>1559</v>
      </c>
      <c r="L363" t="s">
        <v>882</v>
      </c>
      <c r="M363" t="s">
        <v>2314</v>
      </c>
      <c r="N363" t="s">
        <v>1534</v>
      </c>
      <c r="O363" t="s">
        <v>21</v>
      </c>
      <c r="P363" t="s">
        <v>1535</v>
      </c>
    </row>
    <row r="364" spans="1:16" x14ac:dyDescent="0.3">
      <c r="A364" t="s">
        <v>1527</v>
      </c>
      <c r="B364" t="s">
        <v>2327</v>
      </c>
      <c r="C364" t="s">
        <v>2332</v>
      </c>
      <c r="D364" t="s">
        <v>2333</v>
      </c>
      <c r="E364" t="s">
        <v>908</v>
      </c>
      <c r="F364" t="s">
        <v>909</v>
      </c>
      <c r="G364" t="s">
        <v>910</v>
      </c>
      <c r="H364" t="s">
        <v>1531</v>
      </c>
      <c r="I364" t="s">
        <v>20</v>
      </c>
      <c r="J364" t="s">
        <v>18</v>
      </c>
      <c r="K364" t="s">
        <v>1559</v>
      </c>
      <c r="L364" t="s">
        <v>882</v>
      </c>
      <c r="M364" t="s">
        <v>2311</v>
      </c>
      <c r="N364" t="s">
        <v>1534</v>
      </c>
      <c r="O364" t="s">
        <v>74</v>
      </c>
      <c r="P364" t="s">
        <v>1535</v>
      </c>
    </row>
    <row r="365" spans="1:16" x14ac:dyDescent="0.3">
      <c r="A365" t="s">
        <v>1527</v>
      </c>
      <c r="B365" t="s">
        <v>2680</v>
      </c>
      <c r="C365" t="s">
        <v>2334</v>
      </c>
      <c r="D365" t="s">
        <v>2335</v>
      </c>
      <c r="E365" t="s">
        <v>911</v>
      </c>
      <c r="F365" t="s">
        <v>912</v>
      </c>
      <c r="G365" t="s">
        <v>913</v>
      </c>
      <c r="H365" t="s">
        <v>1531</v>
      </c>
      <c r="I365" t="s">
        <v>20</v>
      </c>
      <c r="J365" t="s">
        <v>17</v>
      </c>
      <c r="K365" t="s">
        <v>1559</v>
      </c>
      <c r="L365" t="s">
        <v>882</v>
      </c>
      <c r="M365" t="s">
        <v>2311</v>
      </c>
      <c r="N365" t="s">
        <v>1534</v>
      </c>
      <c r="O365" t="s">
        <v>25</v>
      </c>
      <c r="P365" t="s">
        <v>1535</v>
      </c>
    </row>
    <row r="366" spans="1:16" x14ac:dyDescent="0.3">
      <c r="A366" t="s">
        <v>1527</v>
      </c>
      <c r="B366" t="s">
        <v>2327</v>
      </c>
      <c r="C366" t="s">
        <v>2336</v>
      </c>
      <c r="D366" t="s">
        <v>2337</v>
      </c>
      <c r="E366" t="s">
        <v>914</v>
      </c>
      <c r="F366" t="s">
        <v>915</v>
      </c>
      <c r="G366" t="s">
        <v>916</v>
      </c>
      <c r="H366" t="s">
        <v>1531</v>
      </c>
      <c r="I366" t="s">
        <v>20</v>
      </c>
      <c r="J366" t="s">
        <v>18</v>
      </c>
      <c r="K366" t="s">
        <v>1559</v>
      </c>
      <c r="L366" t="s">
        <v>882</v>
      </c>
      <c r="M366" t="s">
        <v>2314</v>
      </c>
      <c r="N366" t="s">
        <v>1534</v>
      </c>
      <c r="O366" t="s">
        <v>21</v>
      </c>
      <c r="P366" t="s">
        <v>1535</v>
      </c>
    </row>
    <row r="367" spans="1:16" x14ac:dyDescent="0.3">
      <c r="A367" t="s">
        <v>1527</v>
      </c>
      <c r="B367" t="s">
        <v>2684</v>
      </c>
      <c r="C367" t="s">
        <v>2338</v>
      </c>
      <c r="D367" t="s">
        <v>2339</v>
      </c>
      <c r="E367" t="s">
        <v>917</v>
      </c>
      <c r="F367" t="s">
        <v>918</v>
      </c>
      <c r="G367" t="s">
        <v>919</v>
      </c>
      <c r="H367" t="s">
        <v>1531</v>
      </c>
      <c r="I367" t="s">
        <v>20</v>
      </c>
      <c r="J367" t="s">
        <v>17</v>
      </c>
      <c r="K367" t="s">
        <v>1559</v>
      </c>
      <c r="L367" t="s">
        <v>882</v>
      </c>
      <c r="M367" t="s">
        <v>2314</v>
      </c>
      <c r="N367" t="s">
        <v>1534</v>
      </c>
      <c r="O367" t="s">
        <v>21</v>
      </c>
      <c r="P367" t="s">
        <v>1535</v>
      </c>
    </row>
    <row r="368" spans="1:16" x14ac:dyDescent="0.3">
      <c r="A368" t="s">
        <v>1527</v>
      </c>
      <c r="B368" t="s">
        <v>2340</v>
      </c>
      <c r="D368" t="s">
        <v>2341</v>
      </c>
      <c r="E368" t="s">
        <v>920</v>
      </c>
      <c r="F368" t="s">
        <v>921</v>
      </c>
      <c r="G368" t="s">
        <v>922</v>
      </c>
      <c r="H368" t="s">
        <v>1531</v>
      </c>
      <c r="I368" t="s">
        <v>16</v>
      </c>
      <c r="J368" t="s">
        <v>18</v>
      </c>
      <c r="K368" t="s">
        <v>1559</v>
      </c>
      <c r="L368" t="s">
        <v>882</v>
      </c>
      <c r="M368" t="s">
        <v>2314</v>
      </c>
      <c r="N368" t="s">
        <v>1534</v>
      </c>
      <c r="O368" t="s">
        <v>21</v>
      </c>
      <c r="P368" t="s">
        <v>1535</v>
      </c>
    </row>
    <row r="369" spans="1:16" x14ac:dyDescent="0.3">
      <c r="A369" t="s">
        <v>1527</v>
      </c>
      <c r="B369" t="s">
        <v>2684</v>
      </c>
      <c r="D369" t="s">
        <v>2342</v>
      </c>
      <c r="E369" t="s">
        <v>923</v>
      </c>
      <c r="F369" t="s">
        <v>924</v>
      </c>
      <c r="G369" t="s">
        <v>925</v>
      </c>
      <c r="H369" t="s">
        <v>1531</v>
      </c>
      <c r="I369" t="s">
        <v>16</v>
      </c>
      <c r="J369" t="s">
        <v>17</v>
      </c>
      <c r="K369" t="s">
        <v>1559</v>
      </c>
      <c r="L369" t="s">
        <v>882</v>
      </c>
      <c r="M369" t="s">
        <v>2314</v>
      </c>
      <c r="N369" t="s">
        <v>1534</v>
      </c>
      <c r="O369" t="s">
        <v>21</v>
      </c>
      <c r="P369" t="s">
        <v>1535</v>
      </c>
    </row>
    <row r="370" spans="1:16" x14ac:dyDescent="0.3">
      <c r="A370" t="s">
        <v>1527</v>
      </c>
      <c r="B370" t="s">
        <v>2684</v>
      </c>
      <c r="D370" t="s">
        <v>2343</v>
      </c>
      <c r="E370" t="s">
        <v>926</v>
      </c>
      <c r="F370" t="s">
        <v>927</v>
      </c>
      <c r="G370" t="s">
        <v>928</v>
      </c>
      <c r="H370" t="s">
        <v>1531</v>
      </c>
      <c r="I370" t="s">
        <v>16</v>
      </c>
      <c r="J370" t="s">
        <v>17</v>
      </c>
      <c r="K370" t="s">
        <v>1559</v>
      </c>
      <c r="L370" t="s">
        <v>882</v>
      </c>
      <c r="M370" t="s">
        <v>2314</v>
      </c>
      <c r="N370" t="s">
        <v>1534</v>
      </c>
      <c r="O370" t="s">
        <v>21</v>
      </c>
      <c r="P370" t="s">
        <v>1535</v>
      </c>
    </row>
    <row r="371" spans="1:16" x14ac:dyDescent="0.3">
      <c r="A371" t="s">
        <v>1527</v>
      </c>
      <c r="B371" t="s">
        <v>1593</v>
      </c>
      <c r="D371" t="s">
        <v>2344</v>
      </c>
      <c r="E371" t="s">
        <v>929</v>
      </c>
      <c r="F371" t="s">
        <v>930</v>
      </c>
      <c r="G371" t="s">
        <v>931</v>
      </c>
      <c r="H371" t="s">
        <v>1531</v>
      </c>
      <c r="I371" t="s">
        <v>16</v>
      </c>
      <c r="J371" t="s">
        <v>17</v>
      </c>
      <c r="K371" t="s">
        <v>1559</v>
      </c>
      <c r="L371" t="s">
        <v>882</v>
      </c>
      <c r="M371" t="s">
        <v>2314</v>
      </c>
      <c r="N371" t="s">
        <v>1534</v>
      </c>
      <c r="O371" t="s">
        <v>21</v>
      </c>
      <c r="P371" t="s">
        <v>1535</v>
      </c>
    </row>
    <row r="372" spans="1:16" x14ac:dyDescent="0.3">
      <c r="A372" t="s">
        <v>1527</v>
      </c>
      <c r="B372" t="s">
        <v>1685</v>
      </c>
      <c r="D372" t="s">
        <v>2345</v>
      </c>
      <c r="E372" t="s">
        <v>932</v>
      </c>
      <c r="F372" t="s">
        <v>933</v>
      </c>
      <c r="G372" t="s">
        <v>934</v>
      </c>
      <c r="H372" t="s">
        <v>1531</v>
      </c>
      <c r="I372" t="s">
        <v>16</v>
      </c>
      <c r="J372" t="s">
        <v>17</v>
      </c>
      <c r="K372" t="s">
        <v>1569</v>
      </c>
      <c r="L372" t="s">
        <v>301</v>
      </c>
      <c r="M372" t="s">
        <v>1771</v>
      </c>
      <c r="N372" t="s">
        <v>1534</v>
      </c>
      <c r="P372" t="s">
        <v>1535</v>
      </c>
    </row>
    <row r="373" spans="1:16" x14ac:dyDescent="0.3">
      <c r="A373" t="s">
        <v>1527</v>
      </c>
      <c r="B373" t="s">
        <v>2346</v>
      </c>
      <c r="C373" t="s">
        <v>2347</v>
      </c>
      <c r="D373" t="s">
        <v>2348</v>
      </c>
      <c r="E373" t="s">
        <v>935</v>
      </c>
      <c r="F373" t="s">
        <v>936</v>
      </c>
      <c r="G373" t="s">
        <v>937</v>
      </c>
      <c r="H373" t="s">
        <v>1637</v>
      </c>
      <c r="I373" t="s">
        <v>20</v>
      </c>
      <c r="J373" t="s">
        <v>17</v>
      </c>
      <c r="K373" t="s">
        <v>1632</v>
      </c>
      <c r="L373" t="s">
        <v>245</v>
      </c>
      <c r="M373" t="s">
        <v>2349</v>
      </c>
      <c r="N373" t="s">
        <v>1567</v>
      </c>
      <c r="P373" t="s">
        <v>1535</v>
      </c>
    </row>
    <row r="374" spans="1:16" x14ac:dyDescent="0.3">
      <c r="A374" t="s">
        <v>1527</v>
      </c>
      <c r="B374" t="s">
        <v>2739</v>
      </c>
      <c r="D374" t="s">
        <v>2350</v>
      </c>
      <c r="E374" t="s">
        <v>2740</v>
      </c>
      <c r="F374" t="s">
        <v>938</v>
      </c>
      <c r="G374" t="s">
        <v>939</v>
      </c>
      <c r="H374" t="s">
        <v>1531</v>
      </c>
      <c r="I374" t="s">
        <v>16</v>
      </c>
      <c r="J374" t="s">
        <v>17</v>
      </c>
      <c r="K374" t="s">
        <v>1532</v>
      </c>
      <c r="L374" t="s">
        <v>476</v>
      </c>
      <c r="M374" t="s">
        <v>2351</v>
      </c>
      <c r="N374" t="s">
        <v>1534</v>
      </c>
      <c r="O374" t="s">
        <v>24</v>
      </c>
      <c r="P374" t="s">
        <v>1535</v>
      </c>
    </row>
    <row r="375" spans="1:16" x14ac:dyDescent="0.3">
      <c r="A375" t="s">
        <v>1527</v>
      </c>
      <c r="B375" t="s">
        <v>2732</v>
      </c>
      <c r="D375" t="s">
        <v>2352</v>
      </c>
      <c r="E375" t="s">
        <v>940</v>
      </c>
      <c r="F375" t="s">
        <v>941</v>
      </c>
      <c r="G375" t="s">
        <v>942</v>
      </c>
      <c r="H375" t="s">
        <v>1531</v>
      </c>
      <c r="I375" t="s">
        <v>16</v>
      </c>
      <c r="J375" t="s">
        <v>17</v>
      </c>
      <c r="K375" t="s">
        <v>1569</v>
      </c>
      <c r="L375" t="s">
        <v>301</v>
      </c>
      <c r="M375" t="s">
        <v>2353</v>
      </c>
      <c r="N375" t="s">
        <v>1534</v>
      </c>
      <c r="O375" t="s">
        <v>24</v>
      </c>
      <c r="P375" t="s">
        <v>1535</v>
      </c>
    </row>
    <row r="376" spans="1:16" x14ac:dyDescent="0.3">
      <c r="A376" t="s">
        <v>1527</v>
      </c>
      <c r="B376" t="s">
        <v>2732</v>
      </c>
      <c r="D376" t="s">
        <v>2354</v>
      </c>
      <c r="E376" t="s">
        <v>1286</v>
      </c>
      <c r="F376" t="s">
        <v>1287</v>
      </c>
      <c r="G376" t="s">
        <v>1288</v>
      </c>
      <c r="H376" t="s">
        <v>1693</v>
      </c>
      <c r="I376" t="s">
        <v>16</v>
      </c>
      <c r="J376" t="s">
        <v>17</v>
      </c>
      <c r="K376" t="s">
        <v>1569</v>
      </c>
      <c r="L376" t="s">
        <v>301</v>
      </c>
      <c r="M376" t="s">
        <v>2353</v>
      </c>
      <c r="N376" t="s">
        <v>1534</v>
      </c>
      <c r="O376" t="s">
        <v>24</v>
      </c>
      <c r="P376" t="s">
        <v>1535</v>
      </c>
    </row>
    <row r="377" spans="1:16" x14ac:dyDescent="0.3">
      <c r="A377" t="s">
        <v>1527</v>
      </c>
      <c r="B377" t="s">
        <v>2694</v>
      </c>
      <c r="D377" t="s">
        <v>2355</v>
      </c>
      <c r="E377" t="s">
        <v>943</v>
      </c>
      <c r="F377" t="s">
        <v>2356</v>
      </c>
      <c r="G377" t="s">
        <v>2357</v>
      </c>
      <c r="H377" t="s">
        <v>1531</v>
      </c>
      <c r="I377" t="s">
        <v>16</v>
      </c>
      <c r="J377" t="s">
        <v>17</v>
      </c>
      <c r="K377" t="s">
        <v>1569</v>
      </c>
      <c r="L377" t="s">
        <v>72</v>
      </c>
      <c r="M377" t="s">
        <v>1570</v>
      </c>
      <c r="N377" t="s">
        <v>1534</v>
      </c>
      <c r="O377" t="s">
        <v>1571</v>
      </c>
      <c r="P377" t="s">
        <v>1535</v>
      </c>
    </row>
    <row r="378" spans="1:16" x14ac:dyDescent="0.3">
      <c r="A378" t="s">
        <v>1527</v>
      </c>
      <c r="D378" t="s">
        <v>2741</v>
      </c>
      <c r="E378" t="s">
        <v>2742</v>
      </c>
      <c r="F378" t="s">
        <v>2743</v>
      </c>
      <c r="G378" t="s">
        <v>2744</v>
      </c>
      <c r="H378" t="s">
        <v>1531</v>
      </c>
      <c r="I378" t="s">
        <v>16</v>
      </c>
      <c r="J378" t="s">
        <v>18</v>
      </c>
      <c r="K378" t="s">
        <v>1532</v>
      </c>
      <c r="L378" t="s">
        <v>399</v>
      </c>
      <c r="M378" t="s">
        <v>1869</v>
      </c>
      <c r="N378" t="s">
        <v>1534</v>
      </c>
      <c r="O378" t="s">
        <v>2704</v>
      </c>
      <c r="P378" t="s">
        <v>1535</v>
      </c>
    </row>
    <row r="379" spans="1:16" x14ac:dyDescent="0.3">
      <c r="A379" t="s">
        <v>1527</v>
      </c>
      <c r="B379" t="s">
        <v>1576</v>
      </c>
      <c r="D379" t="s">
        <v>2358</v>
      </c>
      <c r="E379" t="s">
        <v>944</v>
      </c>
      <c r="F379" t="s">
        <v>2359</v>
      </c>
      <c r="G379" t="s">
        <v>2360</v>
      </c>
      <c r="H379" t="s">
        <v>1531</v>
      </c>
      <c r="I379" t="s">
        <v>16</v>
      </c>
      <c r="J379" t="s">
        <v>17</v>
      </c>
      <c r="K379" t="s">
        <v>1569</v>
      </c>
      <c r="L379" t="s">
        <v>72</v>
      </c>
      <c r="M379" t="s">
        <v>1570</v>
      </c>
      <c r="N379" t="s">
        <v>1534</v>
      </c>
      <c r="O379" t="s">
        <v>1571</v>
      </c>
      <c r="P379" t="s">
        <v>1535</v>
      </c>
    </row>
    <row r="380" spans="1:16" x14ac:dyDescent="0.3">
      <c r="A380" t="s">
        <v>1527</v>
      </c>
      <c r="B380" t="s">
        <v>2653</v>
      </c>
      <c r="D380" t="s">
        <v>2361</v>
      </c>
      <c r="E380" t="s">
        <v>945</v>
      </c>
      <c r="F380" t="s">
        <v>946</v>
      </c>
      <c r="G380" t="s">
        <v>947</v>
      </c>
      <c r="H380" t="s">
        <v>1531</v>
      </c>
      <c r="I380" t="s">
        <v>16</v>
      </c>
      <c r="J380" t="s">
        <v>17</v>
      </c>
      <c r="K380" t="s">
        <v>1569</v>
      </c>
      <c r="L380" t="s">
        <v>1386</v>
      </c>
      <c r="M380" t="s">
        <v>2362</v>
      </c>
      <c r="N380" t="s">
        <v>1534</v>
      </c>
      <c r="O380" t="s">
        <v>24</v>
      </c>
      <c r="P380" t="s">
        <v>1535</v>
      </c>
    </row>
    <row r="381" spans="1:16" x14ac:dyDescent="0.3">
      <c r="A381" t="s">
        <v>1527</v>
      </c>
      <c r="B381" t="s">
        <v>2653</v>
      </c>
      <c r="D381" t="s">
        <v>2363</v>
      </c>
      <c r="E381" t="s">
        <v>948</v>
      </c>
      <c r="F381" t="s">
        <v>949</v>
      </c>
      <c r="G381" t="s">
        <v>950</v>
      </c>
      <c r="H381" t="s">
        <v>1531</v>
      </c>
      <c r="I381" t="s">
        <v>16</v>
      </c>
      <c r="J381" t="s">
        <v>17</v>
      </c>
      <c r="K381" t="s">
        <v>1569</v>
      </c>
      <c r="L381" t="s">
        <v>1386</v>
      </c>
      <c r="M381" t="s">
        <v>2362</v>
      </c>
      <c r="N381" t="s">
        <v>1534</v>
      </c>
      <c r="P381" t="s">
        <v>1535</v>
      </c>
    </row>
    <row r="382" spans="1:16" x14ac:dyDescent="0.3">
      <c r="A382" t="s">
        <v>1527</v>
      </c>
      <c r="B382" t="s">
        <v>2653</v>
      </c>
      <c r="D382" t="s">
        <v>2364</v>
      </c>
      <c r="E382" t="s">
        <v>951</v>
      </c>
      <c r="F382" t="s">
        <v>952</v>
      </c>
      <c r="G382" t="s">
        <v>953</v>
      </c>
      <c r="H382" t="s">
        <v>1531</v>
      </c>
      <c r="I382" t="s">
        <v>16</v>
      </c>
      <c r="J382" t="s">
        <v>17</v>
      </c>
      <c r="K382" t="s">
        <v>1569</v>
      </c>
      <c r="L382" t="s">
        <v>1386</v>
      </c>
      <c r="M382" t="s">
        <v>2362</v>
      </c>
      <c r="N382" t="s">
        <v>1534</v>
      </c>
      <c r="P382" t="s">
        <v>1535</v>
      </c>
    </row>
    <row r="383" spans="1:16" x14ac:dyDescent="0.3">
      <c r="A383" t="s">
        <v>1527</v>
      </c>
      <c r="B383" t="s">
        <v>2656</v>
      </c>
      <c r="D383" t="s">
        <v>2365</v>
      </c>
      <c r="E383" t="s">
        <v>954</v>
      </c>
      <c r="F383" t="s">
        <v>955</v>
      </c>
      <c r="G383" t="s">
        <v>956</v>
      </c>
      <c r="H383" t="s">
        <v>1531</v>
      </c>
      <c r="I383" t="s">
        <v>16</v>
      </c>
      <c r="J383" t="s">
        <v>17</v>
      </c>
      <c r="K383" t="s">
        <v>1569</v>
      </c>
      <c r="L383" t="s">
        <v>1386</v>
      </c>
      <c r="M383" t="s">
        <v>2362</v>
      </c>
      <c r="N383" t="s">
        <v>1534</v>
      </c>
      <c r="O383" t="s">
        <v>208</v>
      </c>
      <c r="P383" t="s">
        <v>1535</v>
      </c>
    </row>
    <row r="384" spans="1:16" x14ac:dyDescent="0.3">
      <c r="A384" t="s">
        <v>1527</v>
      </c>
      <c r="B384" t="s">
        <v>2680</v>
      </c>
      <c r="D384" t="s">
        <v>2366</v>
      </c>
      <c r="E384" t="s">
        <v>957</v>
      </c>
      <c r="F384" t="s">
        <v>958</v>
      </c>
      <c r="G384" t="s">
        <v>959</v>
      </c>
      <c r="H384" t="s">
        <v>1531</v>
      </c>
      <c r="I384" t="s">
        <v>16</v>
      </c>
      <c r="J384" t="s">
        <v>17</v>
      </c>
      <c r="K384" t="s">
        <v>1559</v>
      </c>
      <c r="L384" t="s">
        <v>87</v>
      </c>
      <c r="M384" t="s">
        <v>2640</v>
      </c>
      <c r="N384" t="s">
        <v>1534</v>
      </c>
      <c r="O384" t="s">
        <v>88</v>
      </c>
      <c r="P384" t="s">
        <v>1535</v>
      </c>
    </row>
    <row r="385" spans="1:16" x14ac:dyDescent="0.3">
      <c r="A385" t="s">
        <v>1527</v>
      </c>
      <c r="D385" t="s">
        <v>2745</v>
      </c>
      <c r="E385" t="s">
        <v>2746</v>
      </c>
      <c r="F385" t="s">
        <v>2747</v>
      </c>
      <c r="G385" t="s">
        <v>2748</v>
      </c>
      <c r="H385" t="s">
        <v>1531</v>
      </c>
      <c r="I385" t="s">
        <v>16</v>
      </c>
      <c r="J385" t="s">
        <v>18</v>
      </c>
      <c r="K385" t="s">
        <v>1532</v>
      </c>
      <c r="L385" t="s">
        <v>841</v>
      </c>
      <c r="M385" t="s">
        <v>2749</v>
      </c>
      <c r="N385" t="s">
        <v>1534</v>
      </c>
      <c r="O385" t="s">
        <v>2750</v>
      </c>
      <c r="P385" t="s">
        <v>1535</v>
      </c>
    </row>
    <row r="386" spans="1:16" x14ac:dyDescent="0.3">
      <c r="A386" t="s">
        <v>1527</v>
      </c>
      <c r="D386" t="s">
        <v>2751</v>
      </c>
      <c r="E386" t="s">
        <v>2752</v>
      </c>
      <c r="F386" t="s">
        <v>2753</v>
      </c>
      <c r="G386" t="s">
        <v>2754</v>
      </c>
      <c r="H386" t="s">
        <v>1531</v>
      </c>
      <c r="I386" t="s">
        <v>16</v>
      </c>
      <c r="J386" t="s">
        <v>18</v>
      </c>
      <c r="K386" t="s">
        <v>1532</v>
      </c>
      <c r="L386" t="s">
        <v>841</v>
      </c>
      <c r="M386" t="s">
        <v>2749</v>
      </c>
      <c r="N386" t="s">
        <v>1534</v>
      </c>
      <c r="O386" t="s">
        <v>2750</v>
      </c>
      <c r="P386" t="s">
        <v>1535</v>
      </c>
    </row>
    <row r="387" spans="1:16" x14ac:dyDescent="0.3">
      <c r="A387" t="s">
        <v>1527</v>
      </c>
      <c r="D387" t="s">
        <v>2755</v>
      </c>
      <c r="E387" t="s">
        <v>2756</v>
      </c>
      <c r="F387" t="s">
        <v>2757</v>
      </c>
      <c r="G387" t="s">
        <v>2758</v>
      </c>
      <c r="H387" t="s">
        <v>1531</v>
      </c>
      <c r="I387" t="s">
        <v>16</v>
      </c>
      <c r="J387" t="s">
        <v>18</v>
      </c>
      <c r="K387" t="s">
        <v>1532</v>
      </c>
      <c r="L387" t="s">
        <v>841</v>
      </c>
      <c r="M387" t="s">
        <v>2749</v>
      </c>
      <c r="N387" t="s">
        <v>1534</v>
      </c>
      <c r="O387" t="s">
        <v>2750</v>
      </c>
      <c r="P387" t="s">
        <v>1535</v>
      </c>
    </row>
    <row r="388" spans="1:16" x14ac:dyDescent="0.3">
      <c r="A388" t="s">
        <v>1527</v>
      </c>
      <c r="D388" t="s">
        <v>2759</v>
      </c>
      <c r="E388" t="s">
        <v>2760</v>
      </c>
      <c r="F388" t="s">
        <v>2761</v>
      </c>
      <c r="G388" t="s">
        <v>2762</v>
      </c>
      <c r="H388" t="s">
        <v>1531</v>
      </c>
      <c r="I388" t="s">
        <v>16</v>
      </c>
      <c r="J388" t="s">
        <v>18</v>
      </c>
      <c r="K388" t="s">
        <v>1532</v>
      </c>
      <c r="L388" t="s">
        <v>841</v>
      </c>
      <c r="M388" t="s">
        <v>2749</v>
      </c>
      <c r="N388" t="s">
        <v>1534</v>
      </c>
      <c r="O388" t="s">
        <v>2750</v>
      </c>
      <c r="P388" t="s">
        <v>1535</v>
      </c>
    </row>
    <row r="389" spans="1:16" x14ac:dyDescent="0.3">
      <c r="A389" t="s">
        <v>1527</v>
      </c>
      <c r="D389" t="s">
        <v>2763</v>
      </c>
      <c r="E389" t="s">
        <v>2764</v>
      </c>
      <c r="F389" t="s">
        <v>2765</v>
      </c>
      <c r="G389" t="s">
        <v>2766</v>
      </c>
      <c r="H389" t="s">
        <v>1531</v>
      </c>
      <c r="I389" t="s">
        <v>16</v>
      </c>
      <c r="J389" t="s">
        <v>18</v>
      </c>
      <c r="K389" t="s">
        <v>1532</v>
      </c>
      <c r="L389" t="s">
        <v>841</v>
      </c>
      <c r="M389" t="s">
        <v>2749</v>
      </c>
      <c r="N389" t="s">
        <v>1534</v>
      </c>
      <c r="O389" t="s">
        <v>2750</v>
      </c>
      <c r="P389" t="s">
        <v>1535</v>
      </c>
    </row>
    <row r="390" spans="1:16" x14ac:dyDescent="0.3">
      <c r="A390" t="s">
        <v>1527</v>
      </c>
      <c r="B390" t="s">
        <v>2731</v>
      </c>
      <c r="D390" t="s">
        <v>2368</v>
      </c>
      <c r="E390" t="s">
        <v>960</v>
      </c>
      <c r="F390" t="s">
        <v>961</v>
      </c>
      <c r="G390" t="s">
        <v>962</v>
      </c>
      <c r="H390" t="s">
        <v>1531</v>
      </c>
      <c r="I390" t="s">
        <v>16</v>
      </c>
      <c r="J390" t="s">
        <v>17</v>
      </c>
      <c r="K390" t="s">
        <v>1532</v>
      </c>
      <c r="L390" t="s">
        <v>841</v>
      </c>
      <c r="M390" t="s">
        <v>2369</v>
      </c>
      <c r="N390" t="s">
        <v>1534</v>
      </c>
      <c r="O390" t="s">
        <v>162</v>
      </c>
      <c r="P390" t="s">
        <v>1535</v>
      </c>
    </row>
    <row r="391" spans="1:16" x14ac:dyDescent="0.3">
      <c r="A391" t="s">
        <v>1527</v>
      </c>
      <c r="B391" t="s">
        <v>2367</v>
      </c>
      <c r="D391" t="s">
        <v>2370</v>
      </c>
      <c r="E391" t="s">
        <v>963</v>
      </c>
      <c r="F391" t="s">
        <v>964</v>
      </c>
      <c r="G391" t="s">
        <v>965</v>
      </c>
      <c r="H391" t="s">
        <v>1531</v>
      </c>
      <c r="I391" t="s">
        <v>16</v>
      </c>
      <c r="J391" t="s">
        <v>17</v>
      </c>
      <c r="K391" t="s">
        <v>1532</v>
      </c>
      <c r="L391" t="s">
        <v>841</v>
      </c>
      <c r="M391" t="s">
        <v>2371</v>
      </c>
      <c r="N391" t="s">
        <v>1534</v>
      </c>
      <c r="O391" t="s">
        <v>162</v>
      </c>
      <c r="P391" t="s">
        <v>1535</v>
      </c>
    </row>
    <row r="392" spans="1:16" x14ac:dyDescent="0.3">
      <c r="A392" t="s">
        <v>1527</v>
      </c>
      <c r="B392" t="s">
        <v>2731</v>
      </c>
      <c r="D392" t="s">
        <v>2372</v>
      </c>
      <c r="E392" t="s">
        <v>966</v>
      </c>
      <c r="F392" t="s">
        <v>967</v>
      </c>
      <c r="G392" t="s">
        <v>968</v>
      </c>
      <c r="H392" t="s">
        <v>1531</v>
      </c>
      <c r="I392" t="s">
        <v>16</v>
      </c>
      <c r="J392" t="s">
        <v>17</v>
      </c>
      <c r="K392" t="s">
        <v>1532</v>
      </c>
      <c r="L392" t="s">
        <v>841</v>
      </c>
      <c r="M392" t="s">
        <v>2369</v>
      </c>
      <c r="N392" t="s">
        <v>1534</v>
      </c>
      <c r="O392" t="s">
        <v>23</v>
      </c>
      <c r="P392" t="s">
        <v>1535</v>
      </c>
    </row>
    <row r="393" spans="1:16" x14ac:dyDescent="0.3">
      <c r="A393" t="s">
        <v>1527</v>
      </c>
      <c r="B393" t="s">
        <v>1921</v>
      </c>
      <c r="D393" t="s">
        <v>2373</v>
      </c>
      <c r="E393" t="s">
        <v>969</v>
      </c>
      <c r="F393" t="s">
        <v>970</v>
      </c>
      <c r="G393" t="s">
        <v>971</v>
      </c>
      <c r="H393" t="s">
        <v>1531</v>
      </c>
      <c r="I393" t="s">
        <v>16</v>
      </c>
      <c r="J393" t="s">
        <v>17</v>
      </c>
      <c r="K393" t="s">
        <v>1532</v>
      </c>
      <c r="L393" t="s">
        <v>841</v>
      </c>
      <c r="M393" t="s">
        <v>1894</v>
      </c>
      <c r="N393" t="s">
        <v>1534</v>
      </c>
      <c r="O393" t="s">
        <v>24</v>
      </c>
      <c r="P393" t="s">
        <v>1535</v>
      </c>
    </row>
    <row r="394" spans="1:16" x14ac:dyDescent="0.3">
      <c r="A394" t="s">
        <v>1527</v>
      </c>
      <c r="B394" t="s">
        <v>1651</v>
      </c>
      <c r="C394" t="s">
        <v>2374</v>
      </c>
      <c r="D394" t="s">
        <v>2375</v>
      </c>
      <c r="E394" t="s">
        <v>972</v>
      </c>
      <c r="F394" t="s">
        <v>973</v>
      </c>
      <c r="G394" t="s">
        <v>974</v>
      </c>
      <c r="H394" t="s">
        <v>1531</v>
      </c>
      <c r="I394" t="s">
        <v>20</v>
      </c>
      <c r="J394" t="s">
        <v>18</v>
      </c>
      <c r="K394" t="s">
        <v>1559</v>
      </c>
      <c r="L394" t="s">
        <v>975</v>
      </c>
      <c r="M394" t="s">
        <v>2376</v>
      </c>
      <c r="N394" t="s">
        <v>1567</v>
      </c>
      <c r="P394" t="s">
        <v>1535</v>
      </c>
    </row>
    <row r="395" spans="1:16" x14ac:dyDescent="0.3">
      <c r="A395" t="s">
        <v>1527</v>
      </c>
      <c r="B395" t="s">
        <v>1651</v>
      </c>
      <c r="C395" t="s">
        <v>2377</v>
      </c>
      <c r="D395" t="s">
        <v>2378</v>
      </c>
      <c r="E395" t="s">
        <v>976</v>
      </c>
      <c r="F395" t="s">
        <v>977</v>
      </c>
      <c r="G395" t="s">
        <v>978</v>
      </c>
      <c r="H395" t="s">
        <v>1531</v>
      </c>
      <c r="I395" t="s">
        <v>20</v>
      </c>
      <c r="J395" t="s">
        <v>18</v>
      </c>
      <c r="K395" t="s">
        <v>1559</v>
      </c>
      <c r="L395" t="s">
        <v>975</v>
      </c>
      <c r="M395" t="s">
        <v>2376</v>
      </c>
      <c r="N395" t="s">
        <v>1567</v>
      </c>
      <c r="P395" t="s">
        <v>1535</v>
      </c>
    </row>
    <row r="396" spans="1:16" x14ac:dyDescent="0.3">
      <c r="A396" t="s">
        <v>1527</v>
      </c>
      <c r="B396" t="s">
        <v>1651</v>
      </c>
      <c r="C396" t="s">
        <v>2379</v>
      </c>
      <c r="D396" t="s">
        <v>2380</v>
      </c>
      <c r="E396" t="s">
        <v>979</v>
      </c>
      <c r="F396" t="s">
        <v>980</v>
      </c>
      <c r="G396" t="s">
        <v>981</v>
      </c>
      <c r="H396" t="s">
        <v>1531</v>
      </c>
      <c r="I396" t="s">
        <v>20</v>
      </c>
      <c r="J396" t="s">
        <v>18</v>
      </c>
      <c r="K396" t="s">
        <v>1559</v>
      </c>
      <c r="L396" t="s">
        <v>975</v>
      </c>
      <c r="M396" t="s">
        <v>2376</v>
      </c>
      <c r="N396" t="s">
        <v>1567</v>
      </c>
      <c r="P396" t="s">
        <v>1535</v>
      </c>
    </row>
    <row r="397" spans="1:16" x14ac:dyDescent="0.3">
      <c r="A397" t="s">
        <v>1527</v>
      </c>
      <c r="B397" t="s">
        <v>1651</v>
      </c>
      <c r="C397" t="s">
        <v>2381</v>
      </c>
      <c r="D397" t="s">
        <v>2382</v>
      </c>
      <c r="E397" t="s">
        <v>982</v>
      </c>
      <c r="F397" t="s">
        <v>983</v>
      </c>
      <c r="G397" t="s">
        <v>974</v>
      </c>
      <c r="H397" t="s">
        <v>1531</v>
      </c>
      <c r="I397" t="s">
        <v>20</v>
      </c>
      <c r="J397" t="s">
        <v>18</v>
      </c>
      <c r="K397" t="s">
        <v>1559</v>
      </c>
      <c r="L397" t="s">
        <v>975</v>
      </c>
      <c r="M397" t="s">
        <v>2383</v>
      </c>
      <c r="N397" t="s">
        <v>1567</v>
      </c>
      <c r="P397" t="s">
        <v>1535</v>
      </c>
    </row>
    <row r="398" spans="1:16" x14ac:dyDescent="0.3">
      <c r="A398" t="s">
        <v>1527</v>
      </c>
      <c r="B398" t="s">
        <v>1651</v>
      </c>
      <c r="C398" t="s">
        <v>2384</v>
      </c>
      <c r="D398" t="s">
        <v>2385</v>
      </c>
      <c r="E398" t="s">
        <v>984</v>
      </c>
      <c r="F398" t="s">
        <v>985</v>
      </c>
      <c r="G398" t="s">
        <v>986</v>
      </c>
      <c r="H398" t="s">
        <v>1531</v>
      </c>
      <c r="I398" t="s">
        <v>20</v>
      </c>
      <c r="J398" t="s">
        <v>18</v>
      </c>
      <c r="K398" t="s">
        <v>1559</v>
      </c>
      <c r="L398" t="s">
        <v>975</v>
      </c>
      <c r="M398" t="s">
        <v>2383</v>
      </c>
      <c r="N398" t="s">
        <v>1567</v>
      </c>
      <c r="P398" t="s">
        <v>1535</v>
      </c>
    </row>
    <row r="399" spans="1:16" x14ac:dyDescent="0.3">
      <c r="A399" t="s">
        <v>1527</v>
      </c>
      <c r="B399" t="s">
        <v>2327</v>
      </c>
      <c r="D399" t="s">
        <v>2386</v>
      </c>
      <c r="E399" t="s">
        <v>987</v>
      </c>
      <c r="F399" t="s">
        <v>988</v>
      </c>
      <c r="G399" t="s">
        <v>989</v>
      </c>
      <c r="H399" t="s">
        <v>1531</v>
      </c>
      <c r="I399" t="s">
        <v>16</v>
      </c>
      <c r="J399" t="s">
        <v>18</v>
      </c>
      <c r="K399" t="s">
        <v>1559</v>
      </c>
      <c r="L399" t="s">
        <v>975</v>
      </c>
      <c r="M399" t="s">
        <v>2387</v>
      </c>
      <c r="N399" t="s">
        <v>1567</v>
      </c>
      <c r="P399" t="s">
        <v>1535</v>
      </c>
    </row>
    <row r="400" spans="1:16" x14ac:dyDescent="0.3">
      <c r="A400" t="s">
        <v>1527</v>
      </c>
      <c r="B400" t="s">
        <v>2732</v>
      </c>
      <c r="D400" t="s">
        <v>2388</v>
      </c>
      <c r="E400" t="s">
        <v>990</v>
      </c>
      <c r="F400" t="s">
        <v>991</v>
      </c>
      <c r="G400" t="s">
        <v>992</v>
      </c>
      <c r="H400" t="s">
        <v>1531</v>
      </c>
      <c r="I400" t="s">
        <v>16</v>
      </c>
      <c r="J400" t="s">
        <v>17</v>
      </c>
      <c r="K400" t="s">
        <v>1569</v>
      </c>
      <c r="L400" t="s">
        <v>301</v>
      </c>
      <c r="M400" t="s">
        <v>2206</v>
      </c>
      <c r="N400" t="s">
        <v>1534</v>
      </c>
      <c r="O400" t="s">
        <v>742</v>
      </c>
      <c r="P400" t="s">
        <v>1535</v>
      </c>
    </row>
    <row r="401" spans="1:16" x14ac:dyDescent="0.3">
      <c r="A401" t="s">
        <v>1527</v>
      </c>
      <c r="B401" t="s">
        <v>2732</v>
      </c>
      <c r="D401" t="s">
        <v>2389</v>
      </c>
      <c r="E401" t="s">
        <v>993</v>
      </c>
      <c r="F401" t="s">
        <v>994</v>
      </c>
      <c r="G401" t="s">
        <v>995</v>
      </c>
      <c r="H401" t="s">
        <v>1531</v>
      </c>
      <c r="I401" t="s">
        <v>16</v>
      </c>
      <c r="J401" t="s">
        <v>17</v>
      </c>
      <c r="K401" t="s">
        <v>1569</v>
      </c>
      <c r="L401" t="s">
        <v>301</v>
      </c>
      <c r="M401" t="s">
        <v>2206</v>
      </c>
      <c r="N401" t="s">
        <v>1534</v>
      </c>
      <c r="O401" t="s">
        <v>742</v>
      </c>
      <c r="P401" t="s">
        <v>1535</v>
      </c>
    </row>
    <row r="402" spans="1:16" x14ac:dyDescent="0.3">
      <c r="A402" t="s">
        <v>1527</v>
      </c>
      <c r="B402" t="s">
        <v>2732</v>
      </c>
      <c r="D402" t="s">
        <v>2390</v>
      </c>
      <c r="E402" t="s">
        <v>996</v>
      </c>
      <c r="F402" t="s">
        <v>997</v>
      </c>
      <c r="G402" t="s">
        <v>998</v>
      </c>
      <c r="H402" t="s">
        <v>1531</v>
      </c>
      <c r="I402" t="s">
        <v>16</v>
      </c>
      <c r="J402" t="s">
        <v>17</v>
      </c>
      <c r="K402" t="s">
        <v>1569</v>
      </c>
      <c r="L402" t="s">
        <v>301</v>
      </c>
      <c r="M402" t="s">
        <v>2206</v>
      </c>
      <c r="O402" t="s">
        <v>742</v>
      </c>
      <c r="P402" t="s">
        <v>1535</v>
      </c>
    </row>
    <row r="403" spans="1:16" x14ac:dyDescent="0.3">
      <c r="A403" t="s">
        <v>1527</v>
      </c>
      <c r="B403" t="s">
        <v>2145</v>
      </c>
      <c r="D403" t="s">
        <v>2391</v>
      </c>
      <c r="E403" t="s">
        <v>999</v>
      </c>
      <c r="F403" t="s">
        <v>1000</v>
      </c>
      <c r="G403" t="s">
        <v>1001</v>
      </c>
      <c r="H403" t="s">
        <v>1531</v>
      </c>
      <c r="I403" t="s">
        <v>16</v>
      </c>
      <c r="J403" t="s">
        <v>17</v>
      </c>
      <c r="K403" t="s">
        <v>1569</v>
      </c>
      <c r="L403" t="s">
        <v>678</v>
      </c>
      <c r="M403" t="s">
        <v>2148</v>
      </c>
      <c r="N403" t="s">
        <v>1534</v>
      </c>
      <c r="O403" t="s">
        <v>24</v>
      </c>
      <c r="P403" t="s">
        <v>1535</v>
      </c>
    </row>
    <row r="404" spans="1:16" x14ac:dyDescent="0.3">
      <c r="A404" t="s">
        <v>1527</v>
      </c>
      <c r="B404" t="s">
        <v>2303</v>
      </c>
      <c r="D404" t="s">
        <v>2392</v>
      </c>
      <c r="E404" t="s">
        <v>1002</v>
      </c>
      <c r="F404" t="s">
        <v>1003</v>
      </c>
      <c r="G404" t="s">
        <v>1004</v>
      </c>
      <c r="H404" t="s">
        <v>1531</v>
      </c>
      <c r="I404" t="s">
        <v>16</v>
      </c>
      <c r="J404" t="s">
        <v>17</v>
      </c>
      <c r="K404" t="s">
        <v>1569</v>
      </c>
      <c r="L404" t="s">
        <v>678</v>
      </c>
      <c r="M404" t="s">
        <v>2148</v>
      </c>
      <c r="N404" t="s">
        <v>1534</v>
      </c>
      <c r="O404" t="s">
        <v>24</v>
      </c>
      <c r="P404" t="s">
        <v>1535</v>
      </c>
    </row>
    <row r="405" spans="1:16" x14ac:dyDescent="0.3">
      <c r="A405" t="s">
        <v>1527</v>
      </c>
      <c r="B405" t="s">
        <v>2656</v>
      </c>
      <c r="D405" t="s">
        <v>2393</v>
      </c>
      <c r="E405" t="s">
        <v>1005</v>
      </c>
      <c r="F405" t="s">
        <v>1006</v>
      </c>
      <c r="G405" t="s">
        <v>1007</v>
      </c>
      <c r="H405" t="s">
        <v>1531</v>
      </c>
      <c r="I405" t="s">
        <v>16</v>
      </c>
      <c r="J405" t="s">
        <v>17</v>
      </c>
      <c r="K405" t="s">
        <v>1569</v>
      </c>
      <c r="L405" t="s">
        <v>678</v>
      </c>
      <c r="M405" t="s">
        <v>2148</v>
      </c>
      <c r="N405" t="s">
        <v>1534</v>
      </c>
      <c r="O405" t="s">
        <v>24</v>
      </c>
      <c r="P405" t="s">
        <v>1535</v>
      </c>
    </row>
    <row r="406" spans="1:16" x14ac:dyDescent="0.3">
      <c r="A406" t="s">
        <v>1527</v>
      </c>
      <c r="B406" t="s">
        <v>2303</v>
      </c>
      <c r="D406" t="s">
        <v>2394</v>
      </c>
      <c r="E406" t="s">
        <v>1008</v>
      </c>
      <c r="F406" t="s">
        <v>1009</v>
      </c>
      <c r="G406" t="s">
        <v>1010</v>
      </c>
      <c r="H406" t="s">
        <v>1531</v>
      </c>
      <c r="I406" t="s">
        <v>16</v>
      </c>
      <c r="J406" t="s">
        <v>17</v>
      </c>
      <c r="K406" t="s">
        <v>1569</v>
      </c>
      <c r="L406" t="s">
        <v>678</v>
      </c>
      <c r="M406" t="s">
        <v>2148</v>
      </c>
      <c r="N406" t="s">
        <v>1534</v>
      </c>
      <c r="O406" t="s">
        <v>1011</v>
      </c>
      <c r="P406" t="s">
        <v>1535</v>
      </c>
    </row>
    <row r="407" spans="1:16" x14ac:dyDescent="0.3">
      <c r="A407" t="s">
        <v>1527</v>
      </c>
      <c r="B407" t="s">
        <v>2145</v>
      </c>
      <c r="D407" t="s">
        <v>2395</v>
      </c>
      <c r="E407" t="s">
        <v>1012</v>
      </c>
      <c r="F407" t="s">
        <v>1013</v>
      </c>
      <c r="G407" t="s">
        <v>1014</v>
      </c>
      <c r="H407" t="s">
        <v>1531</v>
      </c>
      <c r="I407" t="s">
        <v>16</v>
      </c>
      <c r="J407" t="s">
        <v>17</v>
      </c>
      <c r="K407" t="s">
        <v>1569</v>
      </c>
      <c r="L407" t="s">
        <v>678</v>
      </c>
      <c r="M407" t="s">
        <v>2148</v>
      </c>
      <c r="N407" t="s">
        <v>1534</v>
      </c>
      <c r="O407" t="s">
        <v>24</v>
      </c>
      <c r="P407" t="s">
        <v>1535</v>
      </c>
    </row>
    <row r="408" spans="1:16" x14ac:dyDescent="0.3">
      <c r="A408" t="s">
        <v>1527</v>
      </c>
      <c r="B408" t="s">
        <v>2303</v>
      </c>
      <c r="D408" t="s">
        <v>2396</v>
      </c>
      <c r="E408" t="s">
        <v>1015</v>
      </c>
      <c r="F408" t="s">
        <v>1016</v>
      </c>
      <c r="G408" t="s">
        <v>1017</v>
      </c>
      <c r="H408" t="s">
        <v>1531</v>
      </c>
      <c r="I408" t="s">
        <v>16</v>
      </c>
      <c r="J408" t="s">
        <v>17</v>
      </c>
      <c r="K408" t="s">
        <v>1569</v>
      </c>
      <c r="L408" t="s">
        <v>678</v>
      </c>
      <c r="M408" t="s">
        <v>2148</v>
      </c>
      <c r="N408" t="s">
        <v>1534</v>
      </c>
      <c r="O408" t="s">
        <v>24</v>
      </c>
      <c r="P408" t="s">
        <v>1535</v>
      </c>
    </row>
    <row r="409" spans="1:16" x14ac:dyDescent="0.3">
      <c r="A409" t="s">
        <v>1527</v>
      </c>
      <c r="B409" t="s">
        <v>1860</v>
      </c>
      <c r="D409" t="s">
        <v>2397</v>
      </c>
      <c r="E409" t="s">
        <v>1018</v>
      </c>
      <c r="F409" t="s">
        <v>2398</v>
      </c>
      <c r="G409" t="s">
        <v>2399</v>
      </c>
      <c r="H409" t="s">
        <v>1531</v>
      </c>
      <c r="I409" t="s">
        <v>16</v>
      </c>
      <c r="J409" t="s">
        <v>17</v>
      </c>
      <c r="K409" t="s">
        <v>1569</v>
      </c>
      <c r="L409" t="s">
        <v>72</v>
      </c>
      <c r="M409" t="s">
        <v>1570</v>
      </c>
      <c r="N409" t="s">
        <v>1534</v>
      </c>
      <c r="O409" t="s">
        <v>1571</v>
      </c>
      <c r="P409" t="s">
        <v>1535</v>
      </c>
    </row>
    <row r="410" spans="1:16" x14ac:dyDescent="0.3">
      <c r="A410" t="s">
        <v>1527</v>
      </c>
      <c r="B410" t="s">
        <v>1909</v>
      </c>
      <c r="C410" t="s">
        <v>2400</v>
      </c>
      <c r="D410" t="s">
        <v>2401</v>
      </c>
      <c r="E410" t="s">
        <v>1019</v>
      </c>
      <c r="F410" t="s">
        <v>1020</v>
      </c>
      <c r="G410" t="s">
        <v>1021</v>
      </c>
      <c r="H410" t="s">
        <v>1531</v>
      </c>
      <c r="I410" t="s">
        <v>20</v>
      </c>
      <c r="J410" t="s">
        <v>18</v>
      </c>
      <c r="K410" t="s">
        <v>1532</v>
      </c>
      <c r="L410" t="s">
        <v>399</v>
      </c>
      <c r="M410" t="s">
        <v>1869</v>
      </c>
      <c r="N410" t="s">
        <v>1534</v>
      </c>
      <c r="O410" t="s">
        <v>19</v>
      </c>
      <c r="P410" t="s">
        <v>1535</v>
      </c>
    </row>
    <row r="411" spans="1:16" x14ac:dyDescent="0.3">
      <c r="A411" t="s">
        <v>1527</v>
      </c>
      <c r="B411" t="s">
        <v>1909</v>
      </c>
      <c r="C411" t="s">
        <v>2402</v>
      </c>
      <c r="D411" t="s">
        <v>2403</v>
      </c>
      <c r="E411" t="s">
        <v>1022</v>
      </c>
      <c r="F411" t="s">
        <v>1023</v>
      </c>
      <c r="G411" t="s">
        <v>1024</v>
      </c>
      <c r="H411" t="s">
        <v>1531</v>
      </c>
      <c r="I411" t="s">
        <v>20</v>
      </c>
      <c r="J411" t="s">
        <v>18</v>
      </c>
      <c r="K411" t="s">
        <v>1532</v>
      </c>
      <c r="L411" t="s">
        <v>399</v>
      </c>
      <c r="M411" t="s">
        <v>1869</v>
      </c>
      <c r="N411" t="s">
        <v>1534</v>
      </c>
      <c r="O411" t="s">
        <v>19</v>
      </c>
      <c r="P411" t="s">
        <v>1535</v>
      </c>
    </row>
    <row r="412" spans="1:16" x14ac:dyDescent="0.3">
      <c r="A412" t="s">
        <v>1527</v>
      </c>
      <c r="B412" t="s">
        <v>2234</v>
      </c>
      <c r="C412" t="s">
        <v>2404</v>
      </c>
      <c r="D412" t="s">
        <v>2405</v>
      </c>
      <c r="E412" t="s">
        <v>1025</v>
      </c>
      <c r="F412" t="s">
        <v>1026</v>
      </c>
      <c r="G412" t="s">
        <v>1027</v>
      </c>
      <c r="H412" t="s">
        <v>1531</v>
      </c>
      <c r="I412" t="s">
        <v>20</v>
      </c>
      <c r="J412" t="s">
        <v>18</v>
      </c>
      <c r="K412" t="s">
        <v>1532</v>
      </c>
      <c r="L412" t="s">
        <v>399</v>
      </c>
      <c r="M412" t="s">
        <v>1894</v>
      </c>
      <c r="N412" t="s">
        <v>1534</v>
      </c>
      <c r="O412" t="s">
        <v>19</v>
      </c>
      <c r="P412" t="s">
        <v>1535</v>
      </c>
    </row>
    <row r="413" spans="1:16" x14ac:dyDescent="0.3">
      <c r="A413" t="s">
        <v>1527</v>
      </c>
      <c r="B413" t="s">
        <v>2234</v>
      </c>
      <c r="C413" t="s">
        <v>2406</v>
      </c>
      <c r="D413" t="s">
        <v>2407</v>
      </c>
      <c r="E413" t="s">
        <v>1028</v>
      </c>
      <c r="F413" t="s">
        <v>1029</v>
      </c>
      <c r="G413" t="s">
        <v>1030</v>
      </c>
      <c r="H413" t="s">
        <v>1531</v>
      </c>
      <c r="I413" t="s">
        <v>20</v>
      </c>
      <c r="J413" t="s">
        <v>18</v>
      </c>
      <c r="K413" t="s">
        <v>1532</v>
      </c>
      <c r="L413" t="s">
        <v>399</v>
      </c>
      <c r="M413" t="s">
        <v>1869</v>
      </c>
      <c r="N413" t="s">
        <v>1534</v>
      </c>
      <c r="O413" t="s">
        <v>19</v>
      </c>
      <c r="P413" t="s">
        <v>1535</v>
      </c>
    </row>
    <row r="414" spans="1:16" x14ac:dyDescent="0.3">
      <c r="A414" t="s">
        <v>1527</v>
      </c>
      <c r="B414" t="s">
        <v>2408</v>
      </c>
      <c r="C414" t="s">
        <v>2409</v>
      </c>
      <c r="D414" t="s">
        <v>2410</v>
      </c>
      <c r="E414" t="s">
        <v>1031</v>
      </c>
      <c r="F414" t="s">
        <v>1032</v>
      </c>
      <c r="G414" t="s">
        <v>1033</v>
      </c>
      <c r="H414" t="s">
        <v>1531</v>
      </c>
      <c r="I414" t="s">
        <v>20</v>
      </c>
      <c r="J414" t="s">
        <v>18</v>
      </c>
      <c r="K414" t="s">
        <v>1532</v>
      </c>
      <c r="L414" t="s">
        <v>399</v>
      </c>
      <c r="M414" t="s">
        <v>1869</v>
      </c>
      <c r="N414" t="s">
        <v>1534</v>
      </c>
      <c r="O414" t="s">
        <v>19</v>
      </c>
      <c r="P414" t="s">
        <v>1535</v>
      </c>
    </row>
    <row r="415" spans="1:16" x14ac:dyDescent="0.3">
      <c r="A415" t="s">
        <v>1527</v>
      </c>
      <c r="B415" t="s">
        <v>2411</v>
      </c>
      <c r="C415" t="s">
        <v>2412</v>
      </c>
      <c r="D415" t="s">
        <v>2413</v>
      </c>
      <c r="E415" t="s">
        <v>1034</v>
      </c>
      <c r="F415" t="s">
        <v>1035</v>
      </c>
      <c r="G415" t="s">
        <v>1036</v>
      </c>
      <c r="H415" t="s">
        <v>1531</v>
      </c>
      <c r="I415" t="s">
        <v>20</v>
      </c>
      <c r="J415" t="s">
        <v>18</v>
      </c>
      <c r="K415" t="s">
        <v>1532</v>
      </c>
      <c r="L415" t="s">
        <v>399</v>
      </c>
      <c r="M415" t="s">
        <v>1869</v>
      </c>
      <c r="N415" t="s">
        <v>1534</v>
      </c>
      <c r="O415" t="s">
        <v>19</v>
      </c>
      <c r="P415" t="s">
        <v>1535</v>
      </c>
    </row>
    <row r="416" spans="1:16" x14ac:dyDescent="0.3">
      <c r="A416" t="s">
        <v>1527</v>
      </c>
      <c r="B416" t="s">
        <v>1909</v>
      </c>
      <c r="C416" t="s">
        <v>2414</v>
      </c>
      <c r="D416" t="s">
        <v>2415</v>
      </c>
      <c r="E416" t="s">
        <v>1037</v>
      </c>
      <c r="F416" t="s">
        <v>1038</v>
      </c>
      <c r="G416" t="s">
        <v>1039</v>
      </c>
      <c r="H416" t="s">
        <v>1531</v>
      </c>
      <c r="I416" t="s">
        <v>20</v>
      </c>
      <c r="J416" t="s">
        <v>18</v>
      </c>
      <c r="K416" t="s">
        <v>1532</v>
      </c>
      <c r="L416" t="s">
        <v>399</v>
      </c>
      <c r="M416" t="s">
        <v>1894</v>
      </c>
      <c r="N416" t="s">
        <v>1534</v>
      </c>
      <c r="O416" t="s">
        <v>19</v>
      </c>
      <c r="P416" t="s">
        <v>1535</v>
      </c>
    </row>
    <row r="417" spans="1:16" x14ac:dyDescent="0.3">
      <c r="A417" t="s">
        <v>1527</v>
      </c>
      <c r="B417" t="s">
        <v>2411</v>
      </c>
      <c r="C417" t="s">
        <v>2416</v>
      </c>
      <c r="D417" t="s">
        <v>2417</v>
      </c>
      <c r="E417" t="s">
        <v>1040</v>
      </c>
      <c r="F417" t="s">
        <v>1041</v>
      </c>
      <c r="G417" t="s">
        <v>1042</v>
      </c>
      <c r="H417" t="s">
        <v>1531</v>
      </c>
      <c r="I417" t="s">
        <v>20</v>
      </c>
      <c r="J417" t="s">
        <v>18</v>
      </c>
      <c r="K417" t="s">
        <v>1532</v>
      </c>
      <c r="L417" t="s">
        <v>399</v>
      </c>
      <c r="M417" t="s">
        <v>1869</v>
      </c>
      <c r="N417" t="s">
        <v>1534</v>
      </c>
      <c r="O417" t="s">
        <v>19</v>
      </c>
      <c r="P417" t="s">
        <v>1535</v>
      </c>
    </row>
    <row r="418" spans="1:16" x14ac:dyDescent="0.3">
      <c r="A418" t="s">
        <v>1527</v>
      </c>
      <c r="B418" t="s">
        <v>2411</v>
      </c>
      <c r="C418" t="s">
        <v>2418</v>
      </c>
      <c r="D418" t="s">
        <v>2419</v>
      </c>
      <c r="E418" t="s">
        <v>1043</v>
      </c>
      <c r="F418" t="s">
        <v>1044</v>
      </c>
      <c r="G418" t="s">
        <v>1045</v>
      </c>
      <c r="H418" t="s">
        <v>1531</v>
      </c>
      <c r="I418" t="s">
        <v>20</v>
      </c>
      <c r="J418" t="s">
        <v>18</v>
      </c>
      <c r="K418" t="s">
        <v>1532</v>
      </c>
      <c r="L418" t="s">
        <v>399</v>
      </c>
      <c r="M418" t="s">
        <v>1869</v>
      </c>
      <c r="N418" t="s">
        <v>1534</v>
      </c>
      <c r="O418" t="s">
        <v>19</v>
      </c>
      <c r="P418" t="s">
        <v>1535</v>
      </c>
    </row>
    <row r="419" spans="1:16" x14ac:dyDescent="0.3">
      <c r="A419" t="s">
        <v>1527</v>
      </c>
      <c r="B419" t="s">
        <v>2411</v>
      </c>
      <c r="C419" t="s">
        <v>2420</v>
      </c>
      <c r="D419" t="s">
        <v>2421</v>
      </c>
      <c r="E419" t="s">
        <v>1046</v>
      </c>
      <c r="F419" t="s">
        <v>1047</v>
      </c>
      <c r="G419" t="s">
        <v>1048</v>
      </c>
      <c r="H419" t="s">
        <v>1531</v>
      </c>
      <c r="I419" t="s">
        <v>20</v>
      </c>
      <c r="J419" t="s">
        <v>18</v>
      </c>
      <c r="K419" t="s">
        <v>1532</v>
      </c>
      <c r="L419" t="s">
        <v>399</v>
      </c>
      <c r="M419" t="s">
        <v>1869</v>
      </c>
      <c r="N419" t="s">
        <v>1534</v>
      </c>
      <c r="O419" t="s">
        <v>19</v>
      </c>
      <c r="P419" t="s">
        <v>1535</v>
      </c>
    </row>
    <row r="420" spans="1:16" x14ac:dyDescent="0.3">
      <c r="A420" t="s">
        <v>1527</v>
      </c>
      <c r="B420" t="s">
        <v>2408</v>
      </c>
      <c r="C420" t="s">
        <v>2422</v>
      </c>
      <c r="D420" t="s">
        <v>2423</v>
      </c>
      <c r="E420" t="s">
        <v>1049</v>
      </c>
      <c r="F420" t="s">
        <v>1050</v>
      </c>
      <c r="G420" t="s">
        <v>1051</v>
      </c>
      <c r="H420" t="s">
        <v>1531</v>
      </c>
      <c r="I420" t="s">
        <v>20</v>
      </c>
      <c r="J420" t="s">
        <v>18</v>
      </c>
      <c r="K420" t="s">
        <v>1532</v>
      </c>
      <c r="L420" t="s">
        <v>399</v>
      </c>
      <c r="M420" t="s">
        <v>1869</v>
      </c>
      <c r="N420" t="s">
        <v>1534</v>
      </c>
      <c r="O420" t="s">
        <v>19</v>
      </c>
      <c r="P420" t="s">
        <v>1535</v>
      </c>
    </row>
    <row r="421" spans="1:16" x14ac:dyDescent="0.3">
      <c r="A421" t="s">
        <v>1527</v>
      </c>
      <c r="B421" t="s">
        <v>2706</v>
      </c>
      <c r="D421" t="s">
        <v>2424</v>
      </c>
      <c r="E421" t="s">
        <v>1052</v>
      </c>
      <c r="F421" t="s">
        <v>1053</v>
      </c>
      <c r="G421" t="s">
        <v>1054</v>
      </c>
      <c r="H421" t="s">
        <v>1531</v>
      </c>
      <c r="I421" t="s">
        <v>16</v>
      </c>
      <c r="J421" t="s">
        <v>17</v>
      </c>
      <c r="K421" t="s">
        <v>1532</v>
      </c>
      <c r="L421" t="s">
        <v>119</v>
      </c>
      <c r="M421" t="s">
        <v>2425</v>
      </c>
      <c r="N421" t="s">
        <v>1534</v>
      </c>
      <c r="O421" t="s">
        <v>24</v>
      </c>
      <c r="P421" t="s">
        <v>1535</v>
      </c>
    </row>
    <row r="422" spans="1:16" x14ac:dyDescent="0.3">
      <c r="A422" t="s">
        <v>1527</v>
      </c>
      <c r="B422" t="s">
        <v>2767</v>
      </c>
      <c r="C422" t="s">
        <v>2426</v>
      </c>
      <c r="D422" t="s">
        <v>2427</v>
      </c>
      <c r="E422" t="s">
        <v>1055</v>
      </c>
      <c r="F422" t="s">
        <v>1056</v>
      </c>
      <c r="G422" t="s">
        <v>1057</v>
      </c>
      <c r="H422" t="s">
        <v>1564</v>
      </c>
      <c r="I422" t="s">
        <v>20</v>
      </c>
      <c r="J422" t="s">
        <v>17</v>
      </c>
      <c r="K422" t="s">
        <v>1632</v>
      </c>
      <c r="L422" t="s">
        <v>245</v>
      </c>
      <c r="M422" t="s">
        <v>2428</v>
      </c>
      <c r="N422" t="s">
        <v>1567</v>
      </c>
      <c r="P422" t="s">
        <v>1535</v>
      </c>
    </row>
    <row r="423" spans="1:16" x14ac:dyDescent="0.3">
      <c r="A423" t="s">
        <v>1527</v>
      </c>
      <c r="B423" t="s">
        <v>1772</v>
      </c>
      <c r="C423" t="s">
        <v>2429</v>
      </c>
      <c r="D423" t="s">
        <v>2430</v>
      </c>
      <c r="E423" t="s">
        <v>1058</v>
      </c>
      <c r="F423" t="s">
        <v>1059</v>
      </c>
      <c r="G423" t="s">
        <v>1060</v>
      </c>
      <c r="H423" t="s">
        <v>1564</v>
      </c>
      <c r="I423" t="s">
        <v>20</v>
      </c>
      <c r="J423" t="s">
        <v>17</v>
      </c>
      <c r="K423" t="s">
        <v>1632</v>
      </c>
      <c r="L423" t="s">
        <v>245</v>
      </c>
      <c r="M423" t="s">
        <v>1851</v>
      </c>
      <c r="N423" t="s">
        <v>1567</v>
      </c>
      <c r="O423" t="s">
        <v>19</v>
      </c>
      <c r="P423" t="s">
        <v>1535</v>
      </c>
    </row>
    <row r="424" spans="1:16" x14ac:dyDescent="0.3">
      <c r="A424" t="s">
        <v>1527</v>
      </c>
      <c r="B424" t="s">
        <v>1772</v>
      </c>
      <c r="C424" t="s">
        <v>2431</v>
      </c>
      <c r="D424" t="s">
        <v>2432</v>
      </c>
      <c r="E424" t="s">
        <v>1061</v>
      </c>
      <c r="F424" t="s">
        <v>1062</v>
      </c>
      <c r="G424" t="s">
        <v>1063</v>
      </c>
      <c r="H424" t="s">
        <v>1564</v>
      </c>
      <c r="I424" t="s">
        <v>20</v>
      </c>
      <c r="J424" t="s">
        <v>17</v>
      </c>
      <c r="K424" t="s">
        <v>1632</v>
      </c>
      <c r="L424" t="s">
        <v>245</v>
      </c>
      <c r="M424" t="s">
        <v>1851</v>
      </c>
      <c r="N424" t="s">
        <v>1567</v>
      </c>
      <c r="O424" t="s">
        <v>19</v>
      </c>
      <c r="P424" t="s">
        <v>1535</v>
      </c>
    </row>
    <row r="425" spans="1:16" x14ac:dyDescent="0.3">
      <c r="A425" t="s">
        <v>1527</v>
      </c>
      <c r="B425" t="s">
        <v>2227</v>
      </c>
      <c r="C425" t="s">
        <v>2433</v>
      </c>
      <c r="D425" t="s">
        <v>2434</v>
      </c>
      <c r="E425" t="s">
        <v>1064</v>
      </c>
      <c r="F425" t="s">
        <v>1065</v>
      </c>
      <c r="G425" t="s">
        <v>1066</v>
      </c>
      <c r="H425" t="s">
        <v>1564</v>
      </c>
      <c r="I425" t="s">
        <v>20</v>
      </c>
      <c r="J425" t="s">
        <v>18</v>
      </c>
      <c r="K425" t="s">
        <v>1632</v>
      </c>
      <c r="L425" t="s">
        <v>245</v>
      </c>
      <c r="M425" t="s">
        <v>1851</v>
      </c>
      <c r="N425" t="s">
        <v>1567</v>
      </c>
      <c r="O425" t="s">
        <v>19</v>
      </c>
      <c r="P425" t="s">
        <v>1535</v>
      </c>
    </row>
    <row r="426" spans="1:16" x14ac:dyDescent="0.3">
      <c r="A426" t="s">
        <v>1527</v>
      </c>
      <c r="B426" t="s">
        <v>2227</v>
      </c>
      <c r="C426" t="s">
        <v>2435</v>
      </c>
      <c r="D426" t="s">
        <v>2436</v>
      </c>
      <c r="E426" t="s">
        <v>1067</v>
      </c>
      <c r="F426" t="s">
        <v>1068</v>
      </c>
      <c r="G426" t="s">
        <v>1069</v>
      </c>
      <c r="H426" t="s">
        <v>1564</v>
      </c>
      <c r="I426" t="s">
        <v>20</v>
      </c>
      <c r="J426" t="s">
        <v>18</v>
      </c>
      <c r="K426" t="s">
        <v>1632</v>
      </c>
      <c r="L426" t="s">
        <v>245</v>
      </c>
      <c r="M426" t="s">
        <v>2428</v>
      </c>
      <c r="N426" t="s">
        <v>1567</v>
      </c>
      <c r="P426" t="s">
        <v>1535</v>
      </c>
    </row>
    <row r="427" spans="1:16" x14ac:dyDescent="0.3">
      <c r="A427" t="s">
        <v>1527</v>
      </c>
      <c r="B427" t="s">
        <v>2227</v>
      </c>
      <c r="C427" t="s">
        <v>2437</v>
      </c>
      <c r="D427" t="s">
        <v>2438</v>
      </c>
      <c r="E427" t="s">
        <v>1070</v>
      </c>
      <c r="F427" t="s">
        <v>1071</v>
      </c>
      <c r="G427" t="s">
        <v>1072</v>
      </c>
      <c r="H427" t="s">
        <v>1564</v>
      </c>
      <c r="I427" t="s">
        <v>20</v>
      </c>
      <c r="J427" t="s">
        <v>18</v>
      </c>
      <c r="K427" t="s">
        <v>1632</v>
      </c>
      <c r="L427" t="s">
        <v>245</v>
      </c>
      <c r="M427" t="s">
        <v>2428</v>
      </c>
      <c r="N427" t="s">
        <v>1567</v>
      </c>
      <c r="P427" t="s">
        <v>1535</v>
      </c>
    </row>
    <row r="428" spans="1:16" x14ac:dyDescent="0.3">
      <c r="A428" t="s">
        <v>1527</v>
      </c>
      <c r="B428" t="s">
        <v>1772</v>
      </c>
      <c r="C428" t="s">
        <v>2439</v>
      </c>
      <c r="D428" t="s">
        <v>2440</v>
      </c>
      <c r="E428" t="s">
        <v>1073</v>
      </c>
      <c r="F428" t="s">
        <v>1074</v>
      </c>
      <c r="G428" t="s">
        <v>1057</v>
      </c>
      <c r="H428" t="s">
        <v>1564</v>
      </c>
      <c r="I428" t="s">
        <v>20</v>
      </c>
      <c r="J428" t="s">
        <v>17</v>
      </c>
      <c r="K428" t="s">
        <v>1632</v>
      </c>
      <c r="L428" t="s">
        <v>245</v>
      </c>
      <c r="M428" t="s">
        <v>2428</v>
      </c>
      <c r="N428" t="s">
        <v>1567</v>
      </c>
      <c r="P428" t="s">
        <v>1535</v>
      </c>
    </row>
    <row r="429" spans="1:16" x14ac:dyDescent="0.3">
      <c r="A429" t="s">
        <v>1527</v>
      </c>
      <c r="B429" t="s">
        <v>2227</v>
      </c>
      <c r="C429" t="s">
        <v>2441</v>
      </c>
      <c r="D429" t="s">
        <v>2442</v>
      </c>
      <c r="E429" t="s">
        <v>1075</v>
      </c>
      <c r="F429" t="s">
        <v>1076</v>
      </c>
      <c r="G429" t="s">
        <v>1077</v>
      </c>
      <c r="H429" t="s">
        <v>1564</v>
      </c>
      <c r="I429" t="s">
        <v>20</v>
      </c>
      <c r="J429" t="s">
        <v>18</v>
      </c>
      <c r="K429" t="s">
        <v>1632</v>
      </c>
      <c r="L429" t="s">
        <v>245</v>
      </c>
      <c r="M429" t="s">
        <v>2428</v>
      </c>
      <c r="N429" t="s">
        <v>1567</v>
      </c>
      <c r="P429" t="s">
        <v>1535</v>
      </c>
    </row>
    <row r="430" spans="1:16" x14ac:dyDescent="0.3">
      <c r="A430" t="s">
        <v>1527</v>
      </c>
      <c r="B430" t="s">
        <v>2768</v>
      </c>
      <c r="C430" t="s">
        <v>2443</v>
      </c>
      <c r="D430" t="s">
        <v>2444</v>
      </c>
      <c r="E430" t="s">
        <v>1078</v>
      </c>
      <c r="F430" t="s">
        <v>1079</v>
      </c>
      <c r="G430" t="s">
        <v>1080</v>
      </c>
      <c r="H430" t="s">
        <v>1531</v>
      </c>
      <c r="I430" t="s">
        <v>20</v>
      </c>
      <c r="J430" t="s">
        <v>17</v>
      </c>
      <c r="K430" t="s">
        <v>1532</v>
      </c>
      <c r="L430" t="s">
        <v>109</v>
      </c>
      <c r="M430" t="s">
        <v>1598</v>
      </c>
      <c r="O430" t="s">
        <v>24</v>
      </c>
      <c r="P430" t="s">
        <v>1535</v>
      </c>
    </row>
    <row r="431" spans="1:16" x14ac:dyDescent="0.3">
      <c r="A431" t="s">
        <v>1527</v>
      </c>
      <c r="B431" t="s">
        <v>2768</v>
      </c>
      <c r="C431" t="s">
        <v>2445</v>
      </c>
      <c r="D431" t="s">
        <v>2446</v>
      </c>
      <c r="E431" t="s">
        <v>1081</v>
      </c>
      <c r="F431" t="s">
        <v>2769</v>
      </c>
      <c r="G431" t="s">
        <v>2770</v>
      </c>
      <c r="H431" t="s">
        <v>1531</v>
      </c>
      <c r="I431" t="s">
        <v>20</v>
      </c>
      <c r="J431" t="s">
        <v>17</v>
      </c>
      <c r="K431" t="s">
        <v>1532</v>
      </c>
      <c r="L431" t="s">
        <v>109</v>
      </c>
      <c r="M431" t="s">
        <v>1598</v>
      </c>
      <c r="O431" t="s">
        <v>24</v>
      </c>
      <c r="P431" t="s">
        <v>1535</v>
      </c>
    </row>
    <row r="432" spans="1:16" x14ac:dyDescent="0.3">
      <c r="A432" t="s">
        <v>1527</v>
      </c>
      <c r="B432" t="s">
        <v>2768</v>
      </c>
      <c r="C432" t="s">
        <v>2447</v>
      </c>
      <c r="D432" t="s">
        <v>2448</v>
      </c>
      <c r="E432" t="s">
        <v>1084</v>
      </c>
      <c r="F432" t="s">
        <v>2771</v>
      </c>
      <c r="G432" t="s">
        <v>2772</v>
      </c>
      <c r="H432" t="s">
        <v>1531</v>
      </c>
      <c r="I432" t="s">
        <v>20</v>
      </c>
      <c r="J432" t="s">
        <v>17</v>
      </c>
      <c r="K432" t="s">
        <v>1532</v>
      </c>
      <c r="L432" t="s">
        <v>109</v>
      </c>
      <c r="M432" t="s">
        <v>1598</v>
      </c>
      <c r="O432" t="s">
        <v>24</v>
      </c>
      <c r="P432" t="s">
        <v>1535</v>
      </c>
    </row>
    <row r="433" spans="1:16" x14ac:dyDescent="0.3">
      <c r="A433" t="s">
        <v>1527</v>
      </c>
      <c r="B433" t="s">
        <v>2644</v>
      </c>
      <c r="C433" t="s">
        <v>2449</v>
      </c>
      <c r="D433" t="s">
        <v>2450</v>
      </c>
      <c r="E433" t="s">
        <v>1511</v>
      </c>
      <c r="F433" t="s">
        <v>1512</v>
      </c>
      <c r="G433" t="s">
        <v>1513</v>
      </c>
      <c r="H433" t="s">
        <v>1564</v>
      </c>
      <c r="I433" t="s">
        <v>20</v>
      </c>
      <c r="J433" t="s">
        <v>17</v>
      </c>
      <c r="K433" t="s">
        <v>1569</v>
      </c>
      <c r="L433" t="s">
        <v>39</v>
      </c>
      <c r="M433" t="s">
        <v>2451</v>
      </c>
      <c r="N433" t="s">
        <v>1567</v>
      </c>
      <c r="P433" t="s">
        <v>1535</v>
      </c>
    </row>
    <row r="434" spans="1:16" x14ac:dyDescent="0.3">
      <c r="A434" t="s">
        <v>1527</v>
      </c>
      <c r="B434" t="s">
        <v>2608</v>
      </c>
      <c r="C434" t="s">
        <v>2452</v>
      </c>
      <c r="D434" t="s">
        <v>2453</v>
      </c>
      <c r="E434" t="s">
        <v>2454</v>
      </c>
      <c r="F434" t="s">
        <v>2455</v>
      </c>
      <c r="G434" t="s">
        <v>2456</v>
      </c>
      <c r="H434" t="s">
        <v>1564</v>
      </c>
      <c r="I434" t="s">
        <v>20</v>
      </c>
      <c r="J434" t="s">
        <v>17</v>
      </c>
      <c r="K434" t="s">
        <v>1569</v>
      </c>
      <c r="L434" t="s">
        <v>39</v>
      </c>
      <c r="M434" t="s">
        <v>2451</v>
      </c>
      <c r="N434" t="s">
        <v>1567</v>
      </c>
      <c r="P434" t="s">
        <v>1535</v>
      </c>
    </row>
    <row r="435" spans="1:16" x14ac:dyDescent="0.3">
      <c r="A435" t="s">
        <v>1527</v>
      </c>
      <c r="B435" t="s">
        <v>1976</v>
      </c>
      <c r="D435" t="s">
        <v>2457</v>
      </c>
      <c r="E435" t="s">
        <v>1086</v>
      </c>
      <c r="F435" t="s">
        <v>2458</v>
      </c>
      <c r="G435" t="s">
        <v>2459</v>
      </c>
      <c r="H435" t="s">
        <v>1531</v>
      </c>
      <c r="I435" t="s">
        <v>16</v>
      </c>
      <c r="J435" t="s">
        <v>17</v>
      </c>
      <c r="K435" t="s">
        <v>1559</v>
      </c>
      <c r="L435" t="s">
        <v>72</v>
      </c>
      <c r="M435" t="s">
        <v>1570</v>
      </c>
      <c r="N435" t="s">
        <v>1534</v>
      </c>
      <c r="O435" t="s">
        <v>1571</v>
      </c>
      <c r="P435" t="s">
        <v>1535</v>
      </c>
    </row>
    <row r="436" spans="1:16" x14ac:dyDescent="0.3">
      <c r="A436" t="s">
        <v>1527</v>
      </c>
      <c r="E436" t="s">
        <v>1087</v>
      </c>
      <c r="F436" t="s">
        <v>1088</v>
      </c>
      <c r="G436" t="s">
        <v>1089</v>
      </c>
      <c r="H436" t="s">
        <v>1637</v>
      </c>
      <c r="I436" t="s">
        <v>20</v>
      </c>
      <c r="J436" t="s">
        <v>17</v>
      </c>
      <c r="K436" t="s">
        <v>2202</v>
      </c>
      <c r="L436" t="s">
        <v>1090</v>
      </c>
      <c r="M436" t="s">
        <v>2460</v>
      </c>
      <c r="N436" t="s">
        <v>1567</v>
      </c>
      <c r="P436" t="s">
        <v>1535</v>
      </c>
    </row>
    <row r="437" spans="1:16" x14ac:dyDescent="0.3">
      <c r="A437" t="s">
        <v>1527</v>
      </c>
      <c r="B437" t="s">
        <v>2461</v>
      </c>
      <c r="C437" t="s">
        <v>2462</v>
      </c>
      <c r="D437" t="s">
        <v>2463</v>
      </c>
      <c r="E437" t="s">
        <v>1091</v>
      </c>
      <c r="F437" t="s">
        <v>1092</v>
      </c>
      <c r="G437" t="s">
        <v>1093</v>
      </c>
      <c r="H437" t="s">
        <v>1637</v>
      </c>
      <c r="I437" t="s">
        <v>20</v>
      </c>
      <c r="J437" t="s">
        <v>17</v>
      </c>
      <c r="K437" t="s">
        <v>1559</v>
      </c>
      <c r="L437" t="s">
        <v>72</v>
      </c>
      <c r="M437" t="s">
        <v>2464</v>
      </c>
      <c r="N437" t="s">
        <v>1567</v>
      </c>
      <c r="P437" t="s">
        <v>1535</v>
      </c>
    </row>
    <row r="438" spans="1:16" x14ac:dyDescent="0.3">
      <c r="A438" t="s">
        <v>1527</v>
      </c>
      <c r="B438" t="s">
        <v>2465</v>
      </c>
      <c r="D438" t="s">
        <v>2466</v>
      </c>
      <c r="E438" t="s">
        <v>1094</v>
      </c>
      <c r="F438" t="s">
        <v>1095</v>
      </c>
      <c r="G438" t="s">
        <v>1096</v>
      </c>
      <c r="H438" t="s">
        <v>1564</v>
      </c>
      <c r="I438" t="s">
        <v>16</v>
      </c>
      <c r="J438" t="s">
        <v>17</v>
      </c>
      <c r="K438" t="s">
        <v>2219</v>
      </c>
      <c r="L438" t="s">
        <v>1090</v>
      </c>
      <c r="M438" t="s">
        <v>2467</v>
      </c>
      <c r="N438" t="s">
        <v>1534</v>
      </c>
      <c r="O438" t="s">
        <v>21</v>
      </c>
      <c r="P438" t="s">
        <v>1535</v>
      </c>
    </row>
    <row r="439" spans="1:16" x14ac:dyDescent="0.3">
      <c r="A439" t="s">
        <v>1527</v>
      </c>
      <c r="B439" t="s">
        <v>1576</v>
      </c>
      <c r="D439" t="s">
        <v>2468</v>
      </c>
      <c r="E439" t="s">
        <v>1097</v>
      </c>
      <c r="F439" t="s">
        <v>2469</v>
      </c>
      <c r="G439" t="s">
        <v>2470</v>
      </c>
      <c r="H439" t="s">
        <v>1531</v>
      </c>
      <c r="I439" t="s">
        <v>16</v>
      </c>
      <c r="J439" t="s">
        <v>17</v>
      </c>
      <c r="K439" t="s">
        <v>1569</v>
      </c>
      <c r="L439" t="s">
        <v>72</v>
      </c>
      <c r="M439" t="s">
        <v>1570</v>
      </c>
      <c r="N439" t="s">
        <v>1534</v>
      </c>
      <c r="O439" t="s">
        <v>1571</v>
      </c>
      <c r="P439" t="s">
        <v>1535</v>
      </c>
    </row>
    <row r="440" spans="1:16" x14ac:dyDescent="0.3">
      <c r="A440" t="s">
        <v>1527</v>
      </c>
      <c r="B440" t="s">
        <v>1629</v>
      </c>
      <c r="C440" t="s">
        <v>2471</v>
      </c>
      <c r="D440" t="s">
        <v>2472</v>
      </c>
      <c r="E440" t="s">
        <v>1098</v>
      </c>
      <c r="F440" t="s">
        <v>2473</v>
      </c>
      <c r="G440" t="s">
        <v>2474</v>
      </c>
      <c r="H440" t="s">
        <v>1531</v>
      </c>
      <c r="I440" t="s">
        <v>20</v>
      </c>
      <c r="J440" t="s">
        <v>17</v>
      </c>
      <c r="K440" t="s">
        <v>1632</v>
      </c>
      <c r="L440" t="s">
        <v>245</v>
      </c>
      <c r="M440" t="s">
        <v>2475</v>
      </c>
      <c r="N440" t="s">
        <v>1567</v>
      </c>
      <c r="P440" t="s">
        <v>1535</v>
      </c>
    </row>
    <row r="441" spans="1:16" x14ac:dyDescent="0.3">
      <c r="A441" t="s">
        <v>1527</v>
      </c>
      <c r="B441" t="s">
        <v>2773</v>
      </c>
      <c r="C441" t="s">
        <v>2476</v>
      </c>
      <c r="D441" t="s">
        <v>2477</v>
      </c>
      <c r="E441" t="s">
        <v>1099</v>
      </c>
      <c r="F441" t="s">
        <v>1100</v>
      </c>
      <c r="G441" t="s">
        <v>1101</v>
      </c>
      <c r="H441" t="s">
        <v>1531</v>
      </c>
      <c r="I441" t="s">
        <v>20</v>
      </c>
      <c r="J441" t="s">
        <v>17</v>
      </c>
      <c r="K441" t="s">
        <v>1632</v>
      </c>
      <c r="L441" t="s">
        <v>245</v>
      </c>
      <c r="M441" t="s">
        <v>2475</v>
      </c>
      <c r="N441" t="s">
        <v>1567</v>
      </c>
      <c r="P441" t="s">
        <v>1535</v>
      </c>
    </row>
    <row r="442" spans="1:16" x14ac:dyDescent="0.3">
      <c r="A442" t="s">
        <v>1527</v>
      </c>
      <c r="B442" t="s">
        <v>2774</v>
      </c>
      <c r="C442" t="s">
        <v>2478</v>
      </c>
      <c r="D442" t="s">
        <v>2479</v>
      </c>
      <c r="E442" t="s">
        <v>1102</v>
      </c>
      <c r="F442" t="s">
        <v>1103</v>
      </c>
      <c r="G442" t="s">
        <v>1104</v>
      </c>
      <c r="H442" t="s">
        <v>1531</v>
      </c>
      <c r="I442" t="s">
        <v>20</v>
      </c>
      <c r="J442" t="s">
        <v>17</v>
      </c>
      <c r="K442" t="s">
        <v>1632</v>
      </c>
      <c r="L442" t="s">
        <v>245</v>
      </c>
      <c r="M442" t="s">
        <v>2475</v>
      </c>
      <c r="N442" t="s">
        <v>1567</v>
      </c>
      <c r="P442" t="s">
        <v>1535</v>
      </c>
    </row>
    <row r="443" spans="1:16" x14ac:dyDescent="0.3">
      <c r="A443" t="s">
        <v>1527</v>
      </c>
      <c r="B443" t="s">
        <v>2773</v>
      </c>
      <c r="C443" t="s">
        <v>2480</v>
      </c>
      <c r="D443" t="s">
        <v>2481</v>
      </c>
      <c r="E443" t="s">
        <v>1105</v>
      </c>
      <c r="F443" t="s">
        <v>1106</v>
      </c>
      <c r="G443" t="s">
        <v>1107</v>
      </c>
      <c r="H443" t="s">
        <v>1531</v>
      </c>
      <c r="I443" t="s">
        <v>20</v>
      </c>
      <c r="J443" t="s">
        <v>17</v>
      </c>
      <c r="K443" t="s">
        <v>1632</v>
      </c>
      <c r="L443" t="s">
        <v>245</v>
      </c>
      <c r="M443" t="s">
        <v>2475</v>
      </c>
      <c r="N443" t="s">
        <v>1567</v>
      </c>
      <c r="P443" t="s">
        <v>1535</v>
      </c>
    </row>
    <row r="444" spans="1:16" x14ac:dyDescent="0.3">
      <c r="A444" t="s">
        <v>1527</v>
      </c>
      <c r="B444" t="s">
        <v>2773</v>
      </c>
      <c r="C444" t="s">
        <v>2482</v>
      </c>
      <c r="D444" t="s">
        <v>2483</v>
      </c>
      <c r="E444" t="s">
        <v>1108</v>
      </c>
      <c r="F444" t="s">
        <v>1109</v>
      </c>
      <c r="G444" t="s">
        <v>1110</v>
      </c>
      <c r="H444" t="s">
        <v>1531</v>
      </c>
      <c r="I444" t="s">
        <v>20</v>
      </c>
      <c r="J444" t="s">
        <v>17</v>
      </c>
      <c r="K444" t="s">
        <v>1632</v>
      </c>
      <c r="L444" t="s">
        <v>245</v>
      </c>
      <c r="M444" t="s">
        <v>2475</v>
      </c>
      <c r="N444" t="s">
        <v>1567</v>
      </c>
      <c r="P444" t="s">
        <v>1535</v>
      </c>
    </row>
    <row r="445" spans="1:16" x14ac:dyDescent="0.3">
      <c r="A445" t="s">
        <v>1527</v>
      </c>
      <c r="B445" t="s">
        <v>2775</v>
      </c>
      <c r="C445" t="s">
        <v>2484</v>
      </c>
      <c r="D445" t="s">
        <v>2485</v>
      </c>
      <c r="E445" t="s">
        <v>1111</v>
      </c>
      <c r="F445" t="s">
        <v>1112</v>
      </c>
      <c r="G445" t="s">
        <v>1113</v>
      </c>
      <c r="H445" t="s">
        <v>1531</v>
      </c>
      <c r="I445" t="s">
        <v>20</v>
      </c>
      <c r="J445" t="s">
        <v>17</v>
      </c>
      <c r="K445" t="s">
        <v>1632</v>
      </c>
      <c r="L445" t="s">
        <v>245</v>
      </c>
      <c r="M445" t="s">
        <v>2475</v>
      </c>
      <c r="N445" t="s">
        <v>1567</v>
      </c>
      <c r="P445" t="s">
        <v>1535</v>
      </c>
    </row>
    <row r="446" spans="1:16" x14ac:dyDescent="0.3">
      <c r="A446" t="s">
        <v>1527</v>
      </c>
      <c r="B446" t="s">
        <v>2773</v>
      </c>
      <c r="C446" t="s">
        <v>2486</v>
      </c>
      <c r="D446" t="s">
        <v>2487</v>
      </c>
      <c r="E446" t="s">
        <v>1114</v>
      </c>
      <c r="F446" t="s">
        <v>1115</v>
      </c>
      <c r="G446" t="s">
        <v>1116</v>
      </c>
      <c r="H446" t="s">
        <v>1531</v>
      </c>
      <c r="I446" t="s">
        <v>20</v>
      </c>
      <c r="J446" t="s">
        <v>17</v>
      </c>
      <c r="K446" t="s">
        <v>1632</v>
      </c>
      <c r="L446" t="s">
        <v>245</v>
      </c>
      <c r="M446" t="s">
        <v>2475</v>
      </c>
      <c r="N446" t="s">
        <v>1567</v>
      </c>
      <c r="P446" t="s">
        <v>1535</v>
      </c>
    </row>
    <row r="447" spans="1:16" x14ac:dyDescent="0.3">
      <c r="A447" t="s">
        <v>1527</v>
      </c>
      <c r="B447" t="s">
        <v>1629</v>
      </c>
      <c r="C447" t="s">
        <v>2488</v>
      </c>
      <c r="D447" t="s">
        <v>2489</v>
      </c>
      <c r="E447" t="s">
        <v>1117</v>
      </c>
      <c r="F447" t="s">
        <v>2490</v>
      </c>
      <c r="G447" t="s">
        <v>2491</v>
      </c>
      <c r="H447" t="s">
        <v>1531</v>
      </c>
      <c r="I447" t="s">
        <v>20</v>
      </c>
      <c r="J447" t="s">
        <v>17</v>
      </c>
      <c r="K447" t="s">
        <v>1632</v>
      </c>
      <c r="L447" t="s">
        <v>245</v>
      </c>
      <c r="M447" t="s">
        <v>2475</v>
      </c>
      <c r="N447" t="s">
        <v>1567</v>
      </c>
      <c r="P447" t="s">
        <v>1535</v>
      </c>
    </row>
    <row r="448" spans="1:16" x14ac:dyDescent="0.3">
      <c r="A448" t="s">
        <v>1527</v>
      </c>
      <c r="B448" t="s">
        <v>2774</v>
      </c>
      <c r="C448" t="s">
        <v>2492</v>
      </c>
      <c r="D448" t="s">
        <v>2493</v>
      </c>
      <c r="E448" t="s">
        <v>1118</v>
      </c>
      <c r="F448" t="s">
        <v>1119</v>
      </c>
      <c r="G448" t="s">
        <v>1120</v>
      </c>
      <c r="H448" t="s">
        <v>1531</v>
      </c>
      <c r="I448" t="s">
        <v>20</v>
      </c>
      <c r="J448" t="s">
        <v>17</v>
      </c>
      <c r="K448" t="s">
        <v>1632</v>
      </c>
      <c r="L448" t="s">
        <v>245</v>
      </c>
      <c r="M448" t="s">
        <v>2475</v>
      </c>
      <c r="N448" t="s">
        <v>1567</v>
      </c>
      <c r="P448" t="s">
        <v>1535</v>
      </c>
    </row>
    <row r="449" spans="1:16" x14ac:dyDescent="0.3">
      <c r="A449" t="s">
        <v>1527</v>
      </c>
      <c r="B449" t="s">
        <v>1629</v>
      </c>
      <c r="C449" t="s">
        <v>2494</v>
      </c>
      <c r="D449" t="s">
        <v>2495</v>
      </c>
      <c r="E449" t="s">
        <v>1121</v>
      </c>
      <c r="F449" t="s">
        <v>1122</v>
      </c>
      <c r="G449" t="s">
        <v>1123</v>
      </c>
      <c r="H449" t="s">
        <v>1531</v>
      </c>
      <c r="I449" t="s">
        <v>20</v>
      </c>
      <c r="J449" t="s">
        <v>17</v>
      </c>
      <c r="K449" t="s">
        <v>1632</v>
      </c>
      <c r="L449" t="s">
        <v>245</v>
      </c>
      <c r="M449" t="s">
        <v>2475</v>
      </c>
      <c r="N449" t="s">
        <v>1567</v>
      </c>
      <c r="P449" t="s">
        <v>1535</v>
      </c>
    </row>
    <row r="450" spans="1:16" x14ac:dyDescent="0.3">
      <c r="A450" t="s">
        <v>1527</v>
      </c>
      <c r="B450" t="s">
        <v>2496</v>
      </c>
      <c r="D450" t="s">
        <v>2497</v>
      </c>
      <c r="E450" t="s">
        <v>1124</v>
      </c>
      <c r="F450" t="s">
        <v>1125</v>
      </c>
      <c r="G450" t="s">
        <v>1126</v>
      </c>
      <c r="H450" t="s">
        <v>1531</v>
      </c>
      <c r="I450" t="s">
        <v>20</v>
      </c>
      <c r="J450" t="s">
        <v>18</v>
      </c>
      <c r="K450" t="s">
        <v>1632</v>
      </c>
      <c r="L450" t="s">
        <v>245</v>
      </c>
      <c r="M450" t="s">
        <v>2475</v>
      </c>
      <c r="N450" t="s">
        <v>1567</v>
      </c>
      <c r="P450" t="s">
        <v>1535</v>
      </c>
    </row>
    <row r="451" spans="1:16" x14ac:dyDescent="0.3">
      <c r="A451" t="s">
        <v>1527</v>
      </c>
      <c r="B451" t="s">
        <v>2498</v>
      </c>
      <c r="C451" t="s">
        <v>2499</v>
      </c>
      <c r="D451" t="s">
        <v>2500</v>
      </c>
      <c r="E451" t="s">
        <v>1127</v>
      </c>
      <c r="F451" t="s">
        <v>1439</v>
      </c>
      <c r="G451" t="s">
        <v>1440</v>
      </c>
      <c r="H451" t="s">
        <v>1564</v>
      </c>
      <c r="I451" t="s">
        <v>20</v>
      </c>
      <c r="J451" t="s">
        <v>17</v>
      </c>
      <c r="K451" t="s">
        <v>1569</v>
      </c>
      <c r="L451" t="s">
        <v>1128</v>
      </c>
      <c r="M451" t="s">
        <v>2501</v>
      </c>
      <c r="N451" t="s">
        <v>1567</v>
      </c>
      <c r="P451" t="s">
        <v>1535</v>
      </c>
    </row>
    <row r="452" spans="1:16" x14ac:dyDescent="0.3">
      <c r="A452" t="s">
        <v>1527</v>
      </c>
      <c r="B452" t="s">
        <v>2498</v>
      </c>
      <c r="C452" t="s">
        <v>2502</v>
      </c>
      <c r="D452" t="s">
        <v>2503</v>
      </c>
      <c r="E452" t="s">
        <v>1129</v>
      </c>
      <c r="F452" t="s">
        <v>1130</v>
      </c>
      <c r="G452" t="s">
        <v>1131</v>
      </c>
      <c r="H452" t="s">
        <v>1564</v>
      </c>
      <c r="I452" t="s">
        <v>20</v>
      </c>
      <c r="J452" t="s">
        <v>17</v>
      </c>
      <c r="K452" t="s">
        <v>1569</v>
      </c>
      <c r="L452" t="s">
        <v>1128</v>
      </c>
      <c r="M452" t="s">
        <v>2504</v>
      </c>
      <c r="N452" t="s">
        <v>1567</v>
      </c>
      <c r="P452" t="s">
        <v>1535</v>
      </c>
    </row>
    <row r="453" spans="1:16" x14ac:dyDescent="0.3">
      <c r="A453" t="s">
        <v>1527</v>
      </c>
      <c r="C453" t="s">
        <v>2776</v>
      </c>
      <c r="D453" t="s">
        <v>2777</v>
      </c>
      <c r="E453" t="s">
        <v>1289</v>
      </c>
      <c r="F453" t="s">
        <v>2778</v>
      </c>
      <c r="G453" t="s">
        <v>2779</v>
      </c>
      <c r="H453" t="s">
        <v>1564</v>
      </c>
      <c r="I453" t="s">
        <v>20</v>
      </c>
      <c r="J453" t="s">
        <v>18</v>
      </c>
      <c r="K453" t="s">
        <v>1532</v>
      </c>
      <c r="L453" t="s">
        <v>557</v>
      </c>
      <c r="M453" t="s">
        <v>2780</v>
      </c>
      <c r="N453" t="s">
        <v>1534</v>
      </c>
      <c r="O453" t="s">
        <v>1290</v>
      </c>
      <c r="P453" t="s">
        <v>1535</v>
      </c>
    </row>
    <row r="454" spans="1:16" x14ac:dyDescent="0.3">
      <c r="A454" t="s">
        <v>1527</v>
      </c>
      <c r="B454" t="s">
        <v>1651</v>
      </c>
      <c r="C454" t="s">
        <v>2505</v>
      </c>
      <c r="D454" t="s">
        <v>2506</v>
      </c>
      <c r="E454" t="s">
        <v>1289</v>
      </c>
      <c r="F454" t="s">
        <v>1426</v>
      </c>
      <c r="G454" t="s">
        <v>1427</v>
      </c>
      <c r="H454" t="s">
        <v>1564</v>
      </c>
      <c r="I454" t="s">
        <v>20</v>
      </c>
      <c r="J454" t="s">
        <v>18</v>
      </c>
      <c r="K454" t="s">
        <v>1569</v>
      </c>
      <c r="L454" t="s">
        <v>1128</v>
      </c>
      <c r="M454" t="s">
        <v>2507</v>
      </c>
      <c r="N454" t="s">
        <v>1534</v>
      </c>
      <c r="O454" t="s">
        <v>1290</v>
      </c>
      <c r="P454" t="s">
        <v>1535</v>
      </c>
    </row>
    <row r="455" spans="1:16" x14ac:dyDescent="0.3">
      <c r="A455" t="s">
        <v>1527</v>
      </c>
      <c r="B455" t="s">
        <v>1976</v>
      </c>
      <c r="D455" t="s">
        <v>2508</v>
      </c>
      <c r="E455" t="s">
        <v>1132</v>
      </c>
      <c r="F455" t="s">
        <v>2509</v>
      </c>
      <c r="G455" t="s">
        <v>2510</v>
      </c>
      <c r="H455" t="s">
        <v>1531</v>
      </c>
      <c r="I455" t="s">
        <v>16</v>
      </c>
      <c r="J455" t="s">
        <v>17</v>
      </c>
      <c r="K455" t="s">
        <v>1569</v>
      </c>
      <c r="L455" t="s">
        <v>72</v>
      </c>
      <c r="M455" t="s">
        <v>1570</v>
      </c>
      <c r="N455" t="s">
        <v>1534</v>
      </c>
      <c r="O455" t="s">
        <v>1571</v>
      </c>
      <c r="P455" t="s">
        <v>1535</v>
      </c>
    </row>
    <row r="456" spans="1:16" x14ac:dyDescent="0.3">
      <c r="A456" t="s">
        <v>1527</v>
      </c>
      <c r="B456" t="s">
        <v>2511</v>
      </c>
      <c r="D456" t="s">
        <v>2512</v>
      </c>
      <c r="E456" t="s">
        <v>1133</v>
      </c>
      <c r="F456" t="s">
        <v>1134</v>
      </c>
      <c r="G456" t="s">
        <v>1135</v>
      </c>
      <c r="H456" t="s">
        <v>1531</v>
      </c>
      <c r="I456" t="s">
        <v>16</v>
      </c>
      <c r="J456" t="s">
        <v>17</v>
      </c>
      <c r="K456" t="s">
        <v>1532</v>
      </c>
      <c r="L456" t="s">
        <v>39</v>
      </c>
      <c r="M456" t="s">
        <v>1533</v>
      </c>
      <c r="N456" t="s">
        <v>1534</v>
      </c>
      <c r="O456" t="s">
        <v>1136</v>
      </c>
      <c r="P456" t="s">
        <v>1535</v>
      </c>
    </row>
    <row r="457" spans="1:16" x14ac:dyDescent="0.3">
      <c r="A457" t="s">
        <v>1527</v>
      </c>
      <c r="B457" t="s">
        <v>2644</v>
      </c>
      <c r="D457" t="s">
        <v>2513</v>
      </c>
      <c r="E457" t="s">
        <v>1137</v>
      </c>
      <c r="F457" t="s">
        <v>1138</v>
      </c>
      <c r="G457" t="s">
        <v>1139</v>
      </c>
      <c r="H457" t="s">
        <v>1531</v>
      </c>
      <c r="I457" t="s">
        <v>16</v>
      </c>
      <c r="J457" t="s">
        <v>17</v>
      </c>
      <c r="K457" t="s">
        <v>1532</v>
      </c>
      <c r="L457" t="s">
        <v>39</v>
      </c>
      <c r="M457" t="s">
        <v>1533</v>
      </c>
      <c r="N457" t="s">
        <v>1534</v>
      </c>
      <c r="O457" t="s">
        <v>1136</v>
      </c>
      <c r="P457" t="s">
        <v>1535</v>
      </c>
    </row>
    <row r="458" spans="1:16" x14ac:dyDescent="0.3">
      <c r="A458" t="s">
        <v>1527</v>
      </c>
      <c r="B458" t="s">
        <v>1541</v>
      </c>
      <c r="D458" t="s">
        <v>2514</v>
      </c>
      <c r="E458" t="s">
        <v>1428</v>
      </c>
      <c r="F458" t="s">
        <v>1146</v>
      </c>
      <c r="G458" t="s">
        <v>1147</v>
      </c>
      <c r="H458" t="s">
        <v>1531</v>
      </c>
      <c r="I458" t="s">
        <v>16</v>
      </c>
      <c r="J458" t="s">
        <v>17</v>
      </c>
      <c r="K458" t="s">
        <v>1532</v>
      </c>
      <c r="L458" t="s">
        <v>119</v>
      </c>
      <c r="M458" t="s">
        <v>2515</v>
      </c>
      <c r="N458" t="s">
        <v>1534</v>
      </c>
      <c r="O458" t="s">
        <v>24</v>
      </c>
      <c r="P458" t="s">
        <v>1535</v>
      </c>
    </row>
    <row r="459" spans="1:16" x14ac:dyDescent="0.3">
      <c r="A459" t="s">
        <v>1527</v>
      </c>
      <c r="B459" t="s">
        <v>1550</v>
      </c>
      <c r="D459" t="s">
        <v>2516</v>
      </c>
      <c r="E459" t="s">
        <v>1429</v>
      </c>
      <c r="F459" t="s">
        <v>1148</v>
      </c>
      <c r="G459" t="s">
        <v>1149</v>
      </c>
      <c r="H459" t="s">
        <v>1531</v>
      </c>
      <c r="I459" t="s">
        <v>16</v>
      </c>
      <c r="J459" t="s">
        <v>17</v>
      </c>
      <c r="K459" t="s">
        <v>1532</v>
      </c>
      <c r="L459" t="s">
        <v>119</v>
      </c>
      <c r="M459" t="s">
        <v>2515</v>
      </c>
      <c r="N459" t="s">
        <v>1534</v>
      </c>
      <c r="O459" t="s">
        <v>24</v>
      </c>
      <c r="P459" t="s">
        <v>1535</v>
      </c>
    </row>
    <row r="460" spans="1:16" x14ac:dyDescent="0.3">
      <c r="A460" t="s">
        <v>1527</v>
      </c>
      <c r="B460" t="s">
        <v>1550</v>
      </c>
      <c r="D460" t="s">
        <v>2517</v>
      </c>
      <c r="E460" t="s">
        <v>1430</v>
      </c>
      <c r="F460" t="s">
        <v>1150</v>
      </c>
      <c r="G460" t="s">
        <v>1151</v>
      </c>
      <c r="H460" t="s">
        <v>1531</v>
      </c>
      <c r="I460" t="s">
        <v>16</v>
      </c>
      <c r="J460" t="s">
        <v>17</v>
      </c>
      <c r="K460" t="s">
        <v>1532</v>
      </c>
      <c r="L460" t="s">
        <v>119</v>
      </c>
      <c r="M460" t="s">
        <v>2515</v>
      </c>
      <c r="N460" t="s">
        <v>1534</v>
      </c>
      <c r="O460" t="s">
        <v>24</v>
      </c>
      <c r="P460" t="s">
        <v>1535</v>
      </c>
    </row>
    <row r="461" spans="1:16" x14ac:dyDescent="0.3">
      <c r="A461" t="s">
        <v>1527</v>
      </c>
      <c r="B461" t="s">
        <v>2781</v>
      </c>
      <c r="C461" t="s">
        <v>2518</v>
      </c>
      <c r="D461" t="s">
        <v>2519</v>
      </c>
      <c r="E461" t="s">
        <v>1152</v>
      </c>
      <c r="F461" t="s">
        <v>1153</v>
      </c>
      <c r="G461" t="s">
        <v>1154</v>
      </c>
      <c r="H461" t="s">
        <v>1637</v>
      </c>
      <c r="I461" t="s">
        <v>27</v>
      </c>
      <c r="J461" t="s">
        <v>18</v>
      </c>
      <c r="K461" t="s">
        <v>2219</v>
      </c>
      <c r="L461" t="s">
        <v>758</v>
      </c>
      <c r="M461" t="s">
        <v>2520</v>
      </c>
      <c r="N461" t="s">
        <v>1567</v>
      </c>
      <c r="P461" t="s">
        <v>1535</v>
      </c>
    </row>
    <row r="462" spans="1:16" x14ac:dyDescent="0.3">
      <c r="A462" t="s">
        <v>1527</v>
      </c>
      <c r="B462" t="s">
        <v>2781</v>
      </c>
      <c r="C462" t="s">
        <v>2521</v>
      </c>
      <c r="D462" t="s">
        <v>2522</v>
      </c>
      <c r="E462" t="s">
        <v>1155</v>
      </c>
      <c r="F462" t="s">
        <v>1156</v>
      </c>
      <c r="G462" t="s">
        <v>1157</v>
      </c>
      <c r="H462" t="s">
        <v>1637</v>
      </c>
      <c r="I462" t="s">
        <v>27</v>
      </c>
      <c r="J462" t="s">
        <v>18</v>
      </c>
      <c r="K462" t="s">
        <v>2219</v>
      </c>
      <c r="L462" t="s">
        <v>758</v>
      </c>
      <c r="M462" t="s">
        <v>2520</v>
      </c>
      <c r="N462" t="s">
        <v>1567</v>
      </c>
      <c r="P462" t="s">
        <v>1535</v>
      </c>
    </row>
    <row r="463" spans="1:16" x14ac:dyDescent="0.3">
      <c r="A463" t="s">
        <v>1527</v>
      </c>
      <c r="B463" t="s">
        <v>2781</v>
      </c>
      <c r="C463" t="s">
        <v>2523</v>
      </c>
      <c r="D463" t="s">
        <v>2524</v>
      </c>
      <c r="E463" t="s">
        <v>1158</v>
      </c>
      <c r="F463" t="s">
        <v>1159</v>
      </c>
      <c r="G463" t="s">
        <v>1160</v>
      </c>
      <c r="H463" t="s">
        <v>1637</v>
      </c>
      <c r="I463" t="s">
        <v>27</v>
      </c>
      <c r="J463" t="s">
        <v>18</v>
      </c>
      <c r="K463" t="s">
        <v>2219</v>
      </c>
      <c r="L463" t="s">
        <v>758</v>
      </c>
      <c r="M463" t="s">
        <v>2520</v>
      </c>
      <c r="N463" t="s">
        <v>1567</v>
      </c>
      <c r="P463" t="s">
        <v>1535</v>
      </c>
    </row>
    <row r="464" spans="1:16" x14ac:dyDescent="0.3">
      <c r="A464" t="s">
        <v>1527</v>
      </c>
      <c r="B464" t="s">
        <v>2781</v>
      </c>
      <c r="C464" t="s">
        <v>2525</v>
      </c>
      <c r="D464" t="s">
        <v>2526</v>
      </c>
      <c r="E464" t="s">
        <v>1161</v>
      </c>
      <c r="F464" t="s">
        <v>1162</v>
      </c>
      <c r="G464" t="s">
        <v>1163</v>
      </c>
      <c r="H464" t="s">
        <v>1637</v>
      </c>
      <c r="I464" t="s">
        <v>27</v>
      </c>
      <c r="J464" t="s">
        <v>18</v>
      </c>
      <c r="K464" t="s">
        <v>2219</v>
      </c>
      <c r="L464" t="s">
        <v>758</v>
      </c>
      <c r="M464" t="s">
        <v>2520</v>
      </c>
      <c r="N464" t="s">
        <v>1567</v>
      </c>
      <c r="P464" t="s">
        <v>1535</v>
      </c>
    </row>
    <row r="465" spans="1:16" x14ac:dyDescent="0.3">
      <c r="A465" t="s">
        <v>1527</v>
      </c>
      <c r="B465" t="s">
        <v>2781</v>
      </c>
      <c r="C465" t="s">
        <v>2527</v>
      </c>
      <c r="D465" t="s">
        <v>2528</v>
      </c>
      <c r="E465" t="s">
        <v>1164</v>
      </c>
      <c r="F465" t="s">
        <v>1165</v>
      </c>
      <c r="G465" t="s">
        <v>1166</v>
      </c>
      <c r="H465" t="s">
        <v>1637</v>
      </c>
      <c r="I465" t="s">
        <v>27</v>
      </c>
      <c r="J465" t="s">
        <v>18</v>
      </c>
      <c r="K465" t="s">
        <v>2219</v>
      </c>
      <c r="L465" t="s">
        <v>758</v>
      </c>
      <c r="M465" t="s">
        <v>2520</v>
      </c>
      <c r="N465" t="s">
        <v>1567</v>
      </c>
      <c r="P465" t="s">
        <v>1535</v>
      </c>
    </row>
    <row r="466" spans="1:16" x14ac:dyDescent="0.3">
      <c r="A466" t="s">
        <v>1527</v>
      </c>
      <c r="B466" t="s">
        <v>2781</v>
      </c>
      <c r="C466" t="s">
        <v>2529</v>
      </c>
      <c r="D466" t="s">
        <v>2530</v>
      </c>
      <c r="E466" t="s">
        <v>1167</v>
      </c>
      <c r="F466" t="s">
        <v>1168</v>
      </c>
      <c r="G466" t="s">
        <v>1169</v>
      </c>
      <c r="H466" t="s">
        <v>1637</v>
      </c>
      <c r="I466" t="s">
        <v>27</v>
      </c>
      <c r="J466" t="s">
        <v>18</v>
      </c>
      <c r="K466" t="s">
        <v>2219</v>
      </c>
      <c r="L466" t="s">
        <v>758</v>
      </c>
      <c r="M466" t="s">
        <v>2520</v>
      </c>
      <c r="N466" t="s">
        <v>1567</v>
      </c>
      <c r="P466" t="s">
        <v>1535</v>
      </c>
    </row>
    <row r="467" spans="1:16" x14ac:dyDescent="0.3">
      <c r="A467" t="s">
        <v>1527</v>
      </c>
      <c r="B467" t="s">
        <v>2781</v>
      </c>
      <c r="C467" t="s">
        <v>2531</v>
      </c>
      <c r="D467" t="s">
        <v>2532</v>
      </c>
      <c r="E467" t="s">
        <v>1170</v>
      </c>
      <c r="F467" t="s">
        <v>1171</v>
      </c>
      <c r="G467" t="s">
        <v>1172</v>
      </c>
      <c r="H467" t="s">
        <v>1637</v>
      </c>
      <c r="I467" t="s">
        <v>27</v>
      </c>
      <c r="J467" t="s">
        <v>18</v>
      </c>
      <c r="K467" t="s">
        <v>2219</v>
      </c>
      <c r="L467" t="s">
        <v>758</v>
      </c>
      <c r="M467" t="s">
        <v>2520</v>
      </c>
      <c r="N467" t="s">
        <v>1567</v>
      </c>
      <c r="P467" t="s">
        <v>1535</v>
      </c>
    </row>
    <row r="468" spans="1:16" x14ac:dyDescent="0.3">
      <c r="A468" t="s">
        <v>1527</v>
      </c>
      <c r="B468" t="s">
        <v>2781</v>
      </c>
      <c r="C468" t="s">
        <v>2533</v>
      </c>
      <c r="D468" t="s">
        <v>2534</v>
      </c>
      <c r="E468" t="s">
        <v>1173</v>
      </c>
      <c r="F468" t="s">
        <v>1174</v>
      </c>
      <c r="G468" t="s">
        <v>1175</v>
      </c>
      <c r="H468" t="s">
        <v>1637</v>
      </c>
      <c r="I468" t="s">
        <v>27</v>
      </c>
      <c r="J468" t="s">
        <v>18</v>
      </c>
      <c r="K468" t="s">
        <v>2219</v>
      </c>
      <c r="L468" t="s">
        <v>758</v>
      </c>
      <c r="M468" t="s">
        <v>2520</v>
      </c>
      <c r="N468" t="s">
        <v>1567</v>
      </c>
      <c r="P468" t="s">
        <v>1535</v>
      </c>
    </row>
    <row r="469" spans="1:16" x14ac:dyDescent="0.3">
      <c r="A469" t="s">
        <v>1527</v>
      </c>
      <c r="B469" t="s">
        <v>2781</v>
      </c>
      <c r="C469" t="s">
        <v>2535</v>
      </c>
      <c r="D469" t="s">
        <v>2536</v>
      </c>
      <c r="E469" t="s">
        <v>1176</v>
      </c>
      <c r="F469" t="s">
        <v>1177</v>
      </c>
      <c r="G469" t="s">
        <v>1178</v>
      </c>
      <c r="H469" t="s">
        <v>1637</v>
      </c>
      <c r="I469" t="s">
        <v>27</v>
      </c>
      <c r="J469" t="s">
        <v>18</v>
      </c>
      <c r="K469" t="s">
        <v>2219</v>
      </c>
      <c r="L469" t="s">
        <v>758</v>
      </c>
      <c r="M469" t="s">
        <v>2520</v>
      </c>
      <c r="N469" t="s">
        <v>1567</v>
      </c>
      <c r="P469" t="s">
        <v>1535</v>
      </c>
    </row>
    <row r="470" spans="1:16" x14ac:dyDescent="0.3">
      <c r="A470" t="s">
        <v>1527</v>
      </c>
      <c r="B470" t="s">
        <v>2781</v>
      </c>
      <c r="C470" t="s">
        <v>2537</v>
      </c>
      <c r="D470" t="s">
        <v>2538</v>
      </c>
      <c r="E470" t="s">
        <v>1179</v>
      </c>
      <c r="F470" t="s">
        <v>1180</v>
      </c>
      <c r="G470" t="s">
        <v>1181</v>
      </c>
      <c r="H470" t="s">
        <v>1637</v>
      </c>
      <c r="I470" t="s">
        <v>27</v>
      </c>
      <c r="J470" t="s">
        <v>18</v>
      </c>
      <c r="K470" t="s">
        <v>2219</v>
      </c>
      <c r="L470" t="s">
        <v>758</v>
      </c>
      <c r="M470" t="s">
        <v>2520</v>
      </c>
      <c r="N470" t="s">
        <v>1567</v>
      </c>
      <c r="P470" t="s">
        <v>1535</v>
      </c>
    </row>
    <row r="471" spans="1:16" x14ac:dyDescent="0.3">
      <c r="A471" t="s">
        <v>1527</v>
      </c>
      <c r="B471" t="s">
        <v>2781</v>
      </c>
      <c r="C471" t="s">
        <v>2539</v>
      </c>
      <c r="D471" t="s">
        <v>2540</v>
      </c>
      <c r="E471" t="s">
        <v>1182</v>
      </c>
      <c r="F471" t="s">
        <v>1183</v>
      </c>
      <c r="G471" t="s">
        <v>1184</v>
      </c>
      <c r="H471" t="s">
        <v>1637</v>
      </c>
      <c r="I471" t="s">
        <v>27</v>
      </c>
      <c r="J471" t="s">
        <v>18</v>
      </c>
      <c r="K471" t="s">
        <v>2219</v>
      </c>
      <c r="L471" t="s">
        <v>758</v>
      </c>
      <c r="M471" t="s">
        <v>2520</v>
      </c>
      <c r="N471" t="s">
        <v>1567</v>
      </c>
      <c r="P471" t="s">
        <v>1535</v>
      </c>
    </row>
    <row r="472" spans="1:16" x14ac:dyDescent="0.3">
      <c r="A472" t="s">
        <v>1527</v>
      </c>
      <c r="B472" t="s">
        <v>2781</v>
      </c>
      <c r="C472" t="s">
        <v>2541</v>
      </c>
      <c r="D472" t="s">
        <v>2542</v>
      </c>
      <c r="E472" t="s">
        <v>1185</v>
      </c>
      <c r="F472" t="s">
        <v>1186</v>
      </c>
      <c r="G472" t="s">
        <v>1187</v>
      </c>
      <c r="H472" t="s">
        <v>1637</v>
      </c>
      <c r="I472" t="s">
        <v>27</v>
      </c>
      <c r="J472" t="s">
        <v>18</v>
      </c>
      <c r="K472" t="s">
        <v>2219</v>
      </c>
      <c r="L472" t="s">
        <v>758</v>
      </c>
      <c r="M472" t="s">
        <v>2520</v>
      </c>
      <c r="N472" t="s">
        <v>1567</v>
      </c>
      <c r="P472" t="s">
        <v>1535</v>
      </c>
    </row>
    <row r="473" spans="1:16" x14ac:dyDescent="0.3">
      <c r="A473" t="s">
        <v>1527</v>
      </c>
      <c r="B473" t="s">
        <v>2781</v>
      </c>
      <c r="C473" t="s">
        <v>2543</v>
      </c>
      <c r="D473" t="s">
        <v>2544</v>
      </c>
      <c r="E473" t="s">
        <v>1188</v>
      </c>
      <c r="F473" t="s">
        <v>1189</v>
      </c>
      <c r="G473" t="s">
        <v>1190</v>
      </c>
      <c r="H473" t="s">
        <v>1637</v>
      </c>
      <c r="I473" t="s">
        <v>27</v>
      </c>
      <c r="J473" t="s">
        <v>18</v>
      </c>
      <c r="K473" t="s">
        <v>2219</v>
      </c>
      <c r="L473" t="s">
        <v>758</v>
      </c>
      <c r="M473" t="s">
        <v>2520</v>
      </c>
      <c r="N473" t="s">
        <v>1567</v>
      </c>
      <c r="P473" t="s">
        <v>1535</v>
      </c>
    </row>
    <row r="474" spans="1:16" x14ac:dyDescent="0.3">
      <c r="A474" t="s">
        <v>1527</v>
      </c>
      <c r="B474" t="s">
        <v>2781</v>
      </c>
      <c r="C474" t="s">
        <v>2545</v>
      </c>
      <c r="D474" t="s">
        <v>2546</v>
      </c>
      <c r="E474" t="s">
        <v>1191</v>
      </c>
      <c r="F474" t="s">
        <v>1192</v>
      </c>
      <c r="G474" t="s">
        <v>1193</v>
      </c>
      <c r="H474" t="s">
        <v>1637</v>
      </c>
      <c r="I474" t="s">
        <v>27</v>
      </c>
      <c r="J474" t="s">
        <v>18</v>
      </c>
      <c r="K474" t="s">
        <v>2219</v>
      </c>
      <c r="L474" t="s">
        <v>758</v>
      </c>
      <c r="M474" t="s">
        <v>2520</v>
      </c>
      <c r="N474" t="s">
        <v>1567</v>
      </c>
      <c r="P474" t="s">
        <v>1535</v>
      </c>
    </row>
    <row r="475" spans="1:16" x14ac:dyDescent="0.3">
      <c r="A475" t="s">
        <v>1527</v>
      </c>
      <c r="B475" t="s">
        <v>2781</v>
      </c>
      <c r="C475" t="s">
        <v>2547</v>
      </c>
      <c r="D475" t="s">
        <v>2548</v>
      </c>
      <c r="E475" t="s">
        <v>1194</v>
      </c>
      <c r="F475" t="s">
        <v>1195</v>
      </c>
      <c r="G475" t="s">
        <v>1196</v>
      </c>
      <c r="H475" t="s">
        <v>1637</v>
      </c>
      <c r="I475" t="s">
        <v>27</v>
      </c>
      <c r="J475" t="s">
        <v>18</v>
      </c>
      <c r="K475" t="s">
        <v>2219</v>
      </c>
      <c r="L475" t="s">
        <v>758</v>
      </c>
      <c r="M475" t="s">
        <v>2520</v>
      </c>
      <c r="N475" t="s">
        <v>1567</v>
      </c>
      <c r="P475" t="s">
        <v>1535</v>
      </c>
    </row>
    <row r="476" spans="1:16" x14ac:dyDescent="0.3">
      <c r="A476" t="s">
        <v>1527</v>
      </c>
      <c r="B476" t="s">
        <v>2781</v>
      </c>
      <c r="C476" t="s">
        <v>2549</v>
      </c>
      <c r="D476" t="s">
        <v>2550</v>
      </c>
      <c r="E476" t="s">
        <v>1197</v>
      </c>
      <c r="F476" t="s">
        <v>1198</v>
      </c>
      <c r="G476" t="s">
        <v>1199</v>
      </c>
      <c r="H476" t="s">
        <v>1637</v>
      </c>
      <c r="I476" t="s">
        <v>27</v>
      </c>
      <c r="J476" t="s">
        <v>18</v>
      </c>
      <c r="K476" t="s">
        <v>2219</v>
      </c>
      <c r="L476" t="s">
        <v>758</v>
      </c>
      <c r="M476" t="s">
        <v>2520</v>
      </c>
      <c r="N476" t="s">
        <v>1567</v>
      </c>
      <c r="P476" t="s">
        <v>1535</v>
      </c>
    </row>
    <row r="477" spans="1:16" x14ac:dyDescent="0.3">
      <c r="A477" t="s">
        <v>1527</v>
      </c>
      <c r="B477" t="s">
        <v>2781</v>
      </c>
      <c r="C477" t="s">
        <v>2551</v>
      </c>
      <c r="D477" t="s">
        <v>2552</v>
      </c>
      <c r="E477" t="s">
        <v>1200</v>
      </c>
      <c r="F477" t="s">
        <v>1201</v>
      </c>
      <c r="G477" t="s">
        <v>1202</v>
      </c>
      <c r="H477" t="s">
        <v>1637</v>
      </c>
      <c r="I477" t="s">
        <v>27</v>
      </c>
      <c r="J477" t="s">
        <v>18</v>
      </c>
      <c r="K477" t="s">
        <v>2219</v>
      </c>
      <c r="L477" t="s">
        <v>758</v>
      </c>
      <c r="M477" t="s">
        <v>2520</v>
      </c>
      <c r="N477" t="s">
        <v>1567</v>
      </c>
      <c r="P477" t="s">
        <v>1535</v>
      </c>
    </row>
    <row r="478" spans="1:16" x14ac:dyDescent="0.3">
      <c r="A478" t="s">
        <v>1527</v>
      </c>
      <c r="B478" t="s">
        <v>2781</v>
      </c>
      <c r="C478" t="s">
        <v>2553</v>
      </c>
      <c r="D478" t="s">
        <v>2554</v>
      </c>
      <c r="E478" t="s">
        <v>1203</v>
      </c>
      <c r="F478" t="s">
        <v>1204</v>
      </c>
      <c r="G478" t="s">
        <v>1205</v>
      </c>
      <c r="H478" t="s">
        <v>1637</v>
      </c>
      <c r="I478" t="s">
        <v>27</v>
      </c>
      <c r="J478" t="s">
        <v>18</v>
      </c>
      <c r="K478" t="s">
        <v>2219</v>
      </c>
      <c r="L478" t="s">
        <v>758</v>
      </c>
      <c r="M478" t="s">
        <v>2520</v>
      </c>
      <c r="N478" t="s">
        <v>1567</v>
      </c>
      <c r="P478" t="s">
        <v>1535</v>
      </c>
    </row>
    <row r="479" spans="1:16" x14ac:dyDescent="0.3">
      <c r="A479" t="s">
        <v>1527</v>
      </c>
      <c r="B479" t="s">
        <v>2781</v>
      </c>
      <c r="C479" t="s">
        <v>2555</v>
      </c>
      <c r="D479" t="s">
        <v>2556</v>
      </c>
      <c r="E479" t="s">
        <v>1206</v>
      </c>
      <c r="F479" t="s">
        <v>1207</v>
      </c>
      <c r="G479" t="s">
        <v>1208</v>
      </c>
      <c r="H479" t="s">
        <v>1637</v>
      </c>
      <c r="I479" t="s">
        <v>27</v>
      </c>
      <c r="J479" t="s">
        <v>18</v>
      </c>
      <c r="K479" t="s">
        <v>2219</v>
      </c>
      <c r="L479" t="s">
        <v>758</v>
      </c>
      <c r="M479" t="s">
        <v>2520</v>
      </c>
      <c r="N479" t="s">
        <v>1567</v>
      </c>
      <c r="P479" t="s">
        <v>1535</v>
      </c>
    </row>
    <row r="480" spans="1:16" x14ac:dyDescent="0.3">
      <c r="A480" t="s">
        <v>1527</v>
      </c>
      <c r="B480" t="s">
        <v>2781</v>
      </c>
      <c r="C480" t="s">
        <v>2557</v>
      </c>
      <c r="D480" t="s">
        <v>2558</v>
      </c>
      <c r="E480" t="s">
        <v>1209</v>
      </c>
      <c r="F480" t="s">
        <v>1210</v>
      </c>
      <c r="G480" t="s">
        <v>1211</v>
      </c>
      <c r="H480" t="s">
        <v>1637</v>
      </c>
      <c r="I480" t="s">
        <v>27</v>
      </c>
      <c r="J480" t="s">
        <v>18</v>
      </c>
      <c r="K480" t="s">
        <v>2219</v>
      </c>
      <c r="L480" t="s">
        <v>758</v>
      </c>
      <c r="M480" t="s">
        <v>2520</v>
      </c>
      <c r="N480" t="s">
        <v>1567</v>
      </c>
      <c r="P480" t="s">
        <v>1535</v>
      </c>
    </row>
    <row r="481" spans="1:16" x14ac:dyDescent="0.3">
      <c r="A481" t="s">
        <v>1527</v>
      </c>
      <c r="B481" t="s">
        <v>2781</v>
      </c>
      <c r="C481" t="s">
        <v>2559</v>
      </c>
      <c r="D481" t="s">
        <v>2560</v>
      </c>
      <c r="E481" t="s">
        <v>1212</v>
      </c>
      <c r="F481" t="s">
        <v>1213</v>
      </c>
      <c r="G481" t="s">
        <v>1214</v>
      </c>
      <c r="H481" t="s">
        <v>1637</v>
      </c>
      <c r="I481" t="s">
        <v>27</v>
      </c>
      <c r="J481" t="s">
        <v>18</v>
      </c>
      <c r="K481" t="s">
        <v>2219</v>
      </c>
      <c r="L481" t="s">
        <v>758</v>
      </c>
      <c r="M481" t="s">
        <v>2520</v>
      </c>
      <c r="N481" t="s">
        <v>1567</v>
      </c>
      <c r="P481" t="s">
        <v>1535</v>
      </c>
    </row>
    <row r="482" spans="1:16" x14ac:dyDescent="0.3">
      <c r="A482" t="s">
        <v>1527</v>
      </c>
      <c r="B482" t="s">
        <v>2781</v>
      </c>
      <c r="C482" t="s">
        <v>2561</v>
      </c>
      <c r="D482" t="s">
        <v>2562</v>
      </c>
      <c r="E482" t="s">
        <v>1215</v>
      </c>
      <c r="F482" t="s">
        <v>1216</v>
      </c>
      <c r="G482" t="s">
        <v>1217</v>
      </c>
      <c r="H482" t="s">
        <v>1637</v>
      </c>
      <c r="I482" t="s">
        <v>27</v>
      </c>
      <c r="J482" t="s">
        <v>18</v>
      </c>
      <c r="K482" t="s">
        <v>2219</v>
      </c>
      <c r="L482" t="s">
        <v>758</v>
      </c>
      <c r="M482" t="s">
        <v>2520</v>
      </c>
      <c r="N482" t="s">
        <v>1567</v>
      </c>
      <c r="P482" t="s">
        <v>1535</v>
      </c>
    </row>
    <row r="483" spans="1:16" x14ac:dyDescent="0.3">
      <c r="A483" t="s">
        <v>1527</v>
      </c>
      <c r="B483" t="s">
        <v>2781</v>
      </c>
      <c r="C483" t="s">
        <v>2563</v>
      </c>
      <c r="D483" t="s">
        <v>2564</v>
      </c>
      <c r="E483" t="s">
        <v>1218</v>
      </c>
      <c r="F483" t="s">
        <v>1219</v>
      </c>
      <c r="G483" t="s">
        <v>1220</v>
      </c>
      <c r="H483" t="s">
        <v>1637</v>
      </c>
      <c r="I483" t="s">
        <v>27</v>
      </c>
      <c r="J483" t="s">
        <v>18</v>
      </c>
      <c r="K483" t="s">
        <v>2219</v>
      </c>
      <c r="L483" t="s">
        <v>758</v>
      </c>
      <c r="M483" t="s">
        <v>2520</v>
      </c>
      <c r="N483" t="s">
        <v>1567</v>
      </c>
      <c r="P483" t="s">
        <v>1535</v>
      </c>
    </row>
    <row r="484" spans="1:16" x14ac:dyDescent="0.3">
      <c r="A484" t="s">
        <v>1527</v>
      </c>
      <c r="B484" t="s">
        <v>2781</v>
      </c>
      <c r="C484" t="s">
        <v>2565</v>
      </c>
      <c r="D484" t="s">
        <v>2566</v>
      </c>
      <c r="E484" t="s">
        <v>1221</v>
      </c>
      <c r="F484" t="s">
        <v>1222</v>
      </c>
      <c r="G484" t="s">
        <v>1223</v>
      </c>
      <c r="H484" t="s">
        <v>1637</v>
      </c>
      <c r="I484" t="s">
        <v>27</v>
      </c>
      <c r="J484" t="s">
        <v>18</v>
      </c>
      <c r="K484" t="s">
        <v>2219</v>
      </c>
      <c r="L484" t="s">
        <v>758</v>
      </c>
      <c r="M484" t="s">
        <v>2520</v>
      </c>
      <c r="N484" t="s">
        <v>1567</v>
      </c>
      <c r="P484" t="s">
        <v>1535</v>
      </c>
    </row>
    <row r="485" spans="1:16" x14ac:dyDescent="0.3">
      <c r="A485" t="s">
        <v>1527</v>
      </c>
      <c r="B485" t="s">
        <v>2782</v>
      </c>
      <c r="C485" t="s">
        <v>2567</v>
      </c>
      <c r="D485" t="s">
        <v>2568</v>
      </c>
      <c r="E485" t="s">
        <v>2569</v>
      </c>
      <c r="F485" t="s">
        <v>2570</v>
      </c>
      <c r="G485" t="s">
        <v>1151</v>
      </c>
      <c r="H485" t="s">
        <v>1531</v>
      </c>
      <c r="I485" t="s">
        <v>20</v>
      </c>
      <c r="J485" t="s">
        <v>17</v>
      </c>
      <c r="K485" t="s">
        <v>1532</v>
      </c>
      <c r="L485" t="s">
        <v>119</v>
      </c>
      <c r="M485" t="s">
        <v>2515</v>
      </c>
      <c r="N485" t="s">
        <v>1534</v>
      </c>
      <c r="O485" t="s">
        <v>2571</v>
      </c>
      <c r="P485" t="s">
        <v>1535</v>
      </c>
    </row>
    <row r="486" spans="1:16" x14ac:dyDescent="0.3">
      <c r="A486" t="s">
        <v>1527</v>
      </c>
      <c r="B486" s="289">
        <v>44686</v>
      </c>
      <c r="D486" t="s">
        <v>2572</v>
      </c>
      <c r="E486" t="s">
        <v>1224</v>
      </c>
      <c r="F486" t="s">
        <v>1225</v>
      </c>
      <c r="G486" t="s">
        <v>1226</v>
      </c>
      <c r="H486" t="s">
        <v>1693</v>
      </c>
      <c r="I486" t="s">
        <v>16</v>
      </c>
      <c r="J486" t="s">
        <v>18</v>
      </c>
      <c r="K486" t="s">
        <v>1532</v>
      </c>
      <c r="L486" t="s">
        <v>119</v>
      </c>
      <c r="M486" t="s">
        <v>1919</v>
      </c>
      <c r="N486" t="s">
        <v>1567</v>
      </c>
      <c r="P486" t="s">
        <v>1535</v>
      </c>
    </row>
    <row r="487" spans="1:16" x14ac:dyDescent="0.3">
      <c r="A487" t="s">
        <v>1527</v>
      </c>
      <c r="B487" t="s">
        <v>2706</v>
      </c>
      <c r="D487" t="s">
        <v>2573</v>
      </c>
      <c r="E487" t="s">
        <v>1227</v>
      </c>
      <c r="F487" t="s">
        <v>1228</v>
      </c>
      <c r="G487" t="s">
        <v>1229</v>
      </c>
      <c r="H487" t="s">
        <v>1693</v>
      </c>
      <c r="I487" t="s">
        <v>16</v>
      </c>
      <c r="J487" t="s">
        <v>17</v>
      </c>
      <c r="K487" t="s">
        <v>1532</v>
      </c>
      <c r="L487" t="s">
        <v>119</v>
      </c>
      <c r="M487" t="s">
        <v>1919</v>
      </c>
      <c r="N487" t="s">
        <v>1567</v>
      </c>
      <c r="P487" t="s">
        <v>1535</v>
      </c>
    </row>
    <row r="488" spans="1:16" x14ac:dyDescent="0.3">
      <c r="A488" t="s">
        <v>1527</v>
      </c>
      <c r="B488" t="s">
        <v>2782</v>
      </c>
      <c r="D488" t="s">
        <v>2574</v>
      </c>
      <c r="E488" t="s">
        <v>1230</v>
      </c>
      <c r="F488" t="s">
        <v>1231</v>
      </c>
      <c r="G488" t="s">
        <v>1232</v>
      </c>
      <c r="H488" t="s">
        <v>1531</v>
      </c>
      <c r="I488" t="s">
        <v>16</v>
      </c>
      <c r="J488" t="s">
        <v>17</v>
      </c>
      <c r="K488" t="s">
        <v>1532</v>
      </c>
      <c r="L488" t="s">
        <v>119</v>
      </c>
      <c r="M488" t="s">
        <v>2515</v>
      </c>
      <c r="N488" t="s">
        <v>1567</v>
      </c>
      <c r="P488" t="s">
        <v>1535</v>
      </c>
    </row>
    <row r="489" spans="1:16" x14ac:dyDescent="0.3">
      <c r="A489" t="s">
        <v>1527</v>
      </c>
      <c r="B489" t="s">
        <v>1915</v>
      </c>
      <c r="D489" t="s">
        <v>2575</v>
      </c>
      <c r="E489" t="s">
        <v>1233</v>
      </c>
      <c r="F489" t="s">
        <v>1234</v>
      </c>
      <c r="G489" t="s">
        <v>1235</v>
      </c>
      <c r="H489" t="s">
        <v>1531</v>
      </c>
      <c r="I489" t="s">
        <v>16</v>
      </c>
      <c r="J489" t="s">
        <v>17</v>
      </c>
      <c r="K489" t="s">
        <v>1532</v>
      </c>
      <c r="L489" t="s">
        <v>119</v>
      </c>
      <c r="M489" t="s">
        <v>2515</v>
      </c>
      <c r="N489" t="s">
        <v>1567</v>
      </c>
      <c r="P489" t="s">
        <v>1535</v>
      </c>
    </row>
    <row r="490" spans="1:16" x14ac:dyDescent="0.3">
      <c r="A490" t="s">
        <v>1527</v>
      </c>
      <c r="B490" t="s">
        <v>1860</v>
      </c>
      <c r="D490" t="s">
        <v>2576</v>
      </c>
      <c r="E490" t="s">
        <v>1236</v>
      </c>
      <c r="F490" t="s">
        <v>2577</v>
      </c>
      <c r="G490" t="s">
        <v>2578</v>
      </c>
      <c r="H490" t="s">
        <v>1531</v>
      </c>
      <c r="I490" t="s">
        <v>16</v>
      </c>
      <c r="J490" t="s">
        <v>17</v>
      </c>
      <c r="K490" t="s">
        <v>1569</v>
      </c>
      <c r="L490" t="s">
        <v>72</v>
      </c>
      <c r="M490" t="s">
        <v>1570</v>
      </c>
      <c r="N490" t="s">
        <v>1534</v>
      </c>
      <c r="O490" t="s">
        <v>1571</v>
      </c>
      <c r="P490" t="s">
        <v>1535</v>
      </c>
    </row>
    <row r="491" spans="1:16" x14ac:dyDescent="0.3">
      <c r="A491" t="s">
        <v>1527</v>
      </c>
      <c r="B491" t="s">
        <v>2783</v>
      </c>
      <c r="D491" t="s">
        <v>2579</v>
      </c>
      <c r="E491" t="s">
        <v>1514</v>
      </c>
      <c r="F491" t="s">
        <v>1237</v>
      </c>
      <c r="G491" t="s">
        <v>1238</v>
      </c>
      <c r="H491" t="s">
        <v>1531</v>
      </c>
      <c r="I491" t="s">
        <v>16</v>
      </c>
      <c r="J491" t="s">
        <v>17</v>
      </c>
      <c r="K491" t="s">
        <v>1532</v>
      </c>
      <c r="L491" t="s">
        <v>841</v>
      </c>
      <c r="M491" t="s">
        <v>1894</v>
      </c>
      <c r="N491" t="s">
        <v>1534</v>
      </c>
      <c r="O491" t="s">
        <v>1239</v>
      </c>
      <c r="P491" t="s">
        <v>1535</v>
      </c>
    </row>
    <row r="492" spans="1:16" x14ac:dyDescent="0.3">
      <c r="A492" t="s">
        <v>1527</v>
      </c>
      <c r="B492" t="s">
        <v>1921</v>
      </c>
      <c r="D492" t="s">
        <v>2580</v>
      </c>
      <c r="E492" t="s">
        <v>1240</v>
      </c>
      <c r="F492" t="s">
        <v>1241</v>
      </c>
      <c r="G492" t="s">
        <v>1242</v>
      </c>
      <c r="H492" t="s">
        <v>1531</v>
      </c>
      <c r="I492" t="s">
        <v>16</v>
      </c>
      <c r="J492" t="s">
        <v>18</v>
      </c>
      <c r="K492" t="s">
        <v>1532</v>
      </c>
      <c r="L492" t="s">
        <v>841</v>
      </c>
      <c r="M492" t="s">
        <v>1894</v>
      </c>
      <c r="N492" t="s">
        <v>1534</v>
      </c>
      <c r="O492" t="s">
        <v>1243</v>
      </c>
      <c r="P492" t="s">
        <v>1535</v>
      </c>
    </row>
    <row r="493" spans="1:16" x14ac:dyDescent="0.3">
      <c r="A493" t="s">
        <v>1527</v>
      </c>
      <c r="B493" t="s">
        <v>2784</v>
      </c>
      <c r="C493" t="s">
        <v>2581</v>
      </c>
      <c r="D493" t="s">
        <v>2582</v>
      </c>
      <c r="E493" t="s">
        <v>2583</v>
      </c>
      <c r="F493" t="s">
        <v>2785</v>
      </c>
      <c r="G493" t="s">
        <v>2786</v>
      </c>
      <c r="H493" t="s">
        <v>1564</v>
      </c>
      <c r="I493" t="s">
        <v>20</v>
      </c>
      <c r="J493" t="s">
        <v>17</v>
      </c>
      <c r="K493" t="s">
        <v>1569</v>
      </c>
      <c r="L493" t="s">
        <v>1128</v>
      </c>
      <c r="M493" t="s">
        <v>2584</v>
      </c>
      <c r="N493" t="s">
        <v>1567</v>
      </c>
      <c r="O493" t="s">
        <v>2585</v>
      </c>
      <c r="P493" t="s">
        <v>1535</v>
      </c>
    </row>
    <row r="494" spans="1:16" x14ac:dyDescent="0.3">
      <c r="A494" t="s">
        <v>1527</v>
      </c>
      <c r="B494" t="s">
        <v>2586</v>
      </c>
      <c r="C494" t="s">
        <v>2587</v>
      </c>
      <c r="D494" t="s">
        <v>2588</v>
      </c>
      <c r="E494" t="s">
        <v>1256</v>
      </c>
      <c r="F494" t="s">
        <v>1515</v>
      </c>
      <c r="G494" t="s">
        <v>1516</v>
      </c>
      <c r="H494" t="s">
        <v>1564</v>
      </c>
      <c r="I494" t="s">
        <v>20</v>
      </c>
      <c r="J494" t="s">
        <v>18</v>
      </c>
      <c r="K494" t="s">
        <v>1565</v>
      </c>
      <c r="L494" t="s">
        <v>1128</v>
      </c>
      <c r="M494" t="s">
        <v>2589</v>
      </c>
      <c r="N494" t="s">
        <v>1567</v>
      </c>
      <c r="P494" t="s">
        <v>1535</v>
      </c>
    </row>
    <row r="495" spans="1:16" x14ac:dyDescent="0.3">
      <c r="A495" t="s">
        <v>1527</v>
      </c>
      <c r="B495" t="s">
        <v>2586</v>
      </c>
      <c r="C495" t="s">
        <v>2590</v>
      </c>
      <c r="D495" t="s">
        <v>2591</v>
      </c>
      <c r="E495" t="s">
        <v>1257</v>
      </c>
      <c r="F495" t="s">
        <v>1517</v>
      </c>
      <c r="G495" t="s">
        <v>1518</v>
      </c>
      <c r="H495" t="s">
        <v>1564</v>
      </c>
      <c r="I495" t="s">
        <v>20</v>
      </c>
      <c r="J495" t="s">
        <v>18</v>
      </c>
      <c r="K495" t="s">
        <v>1565</v>
      </c>
      <c r="L495" t="s">
        <v>1128</v>
      </c>
      <c r="M495" t="s">
        <v>2589</v>
      </c>
      <c r="N495" t="s">
        <v>1567</v>
      </c>
      <c r="P495" t="s">
        <v>1535</v>
      </c>
    </row>
    <row r="496" spans="1:16" x14ac:dyDescent="0.3">
      <c r="A496" t="s">
        <v>1527</v>
      </c>
      <c r="B496" t="s">
        <v>2586</v>
      </c>
      <c r="C496" t="s">
        <v>2592</v>
      </c>
      <c r="D496" t="s">
        <v>2593</v>
      </c>
      <c r="E496" t="s">
        <v>1258</v>
      </c>
      <c r="F496" t="s">
        <v>1519</v>
      </c>
      <c r="G496" t="s">
        <v>1520</v>
      </c>
      <c r="H496" t="s">
        <v>1564</v>
      </c>
      <c r="I496" t="s">
        <v>20</v>
      </c>
      <c r="J496" t="s">
        <v>18</v>
      </c>
      <c r="K496" t="s">
        <v>1565</v>
      </c>
      <c r="L496" t="s">
        <v>1128</v>
      </c>
      <c r="M496" t="s">
        <v>2589</v>
      </c>
      <c r="N496" t="s">
        <v>1567</v>
      </c>
      <c r="P496" t="s">
        <v>1535</v>
      </c>
    </row>
    <row r="497" spans="1:16" x14ac:dyDescent="0.3">
      <c r="A497" t="s">
        <v>1527</v>
      </c>
      <c r="B497" t="s">
        <v>2586</v>
      </c>
      <c r="C497" t="s">
        <v>2594</v>
      </c>
      <c r="D497" t="s">
        <v>2595</v>
      </c>
      <c r="E497" t="s">
        <v>1259</v>
      </c>
      <c r="F497" t="s">
        <v>1521</v>
      </c>
      <c r="G497" t="s">
        <v>1522</v>
      </c>
      <c r="H497" t="s">
        <v>1564</v>
      </c>
      <c r="I497" t="s">
        <v>20</v>
      </c>
      <c r="J497" t="s">
        <v>18</v>
      </c>
      <c r="K497" t="s">
        <v>1565</v>
      </c>
      <c r="L497" t="s">
        <v>1128</v>
      </c>
      <c r="M497" t="s">
        <v>2589</v>
      </c>
      <c r="N497" t="s">
        <v>1567</v>
      </c>
      <c r="P497" t="s">
        <v>1535</v>
      </c>
    </row>
    <row r="498" spans="1:16" x14ac:dyDescent="0.3">
      <c r="A498" t="s">
        <v>1527</v>
      </c>
      <c r="B498" t="s">
        <v>2586</v>
      </c>
      <c r="C498" t="s">
        <v>2596</v>
      </c>
      <c r="D498" t="s">
        <v>2597</v>
      </c>
      <c r="E498" t="s">
        <v>1260</v>
      </c>
      <c r="F498" t="s">
        <v>1523</v>
      </c>
      <c r="G498" t="s">
        <v>1524</v>
      </c>
      <c r="H498" t="s">
        <v>1564</v>
      </c>
      <c r="I498" t="s">
        <v>20</v>
      </c>
      <c r="J498" t="s">
        <v>18</v>
      </c>
      <c r="K498" t="s">
        <v>1565</v>
      </c>
      <c r="L498" t="s">
        <v>1128</v>
      </c>
      <c r="M498" t="s">
        <v>2589</v>
      </c>
      <c r="N498" t="s">
        <v>1567</v>
      </c>
      <c r="P498" t="s">
        <v>1535</v>
      </c>
    </row>
    <row r="499" spans="1:16" x14ac:dyDescent="0.3">
      <c r="A499" t="s">
        <v>1527</v>
      </c>
      <c r="B499" t="s">
        <v>2641</v>
      </c>
      <c r="D499" t="s">
        <v>2598</v>
      </c>
      <c r="E499" t="s">
        <v>1261</v>
      </c>
      <c r="F499" t="s">
        <v>2599</v>
      </c>
      <c r="G499" t="s">
        <v>2600</v>
      </c>
      <c r="H499" t="s">
        <v>1531</v>
      </c>
      <c r="I499" t="s">
        <v>16</v>
      </c>
      <c r="J499" t="s">
        <v>17</v>
      </c>
      <c r="K499" t="s">
        <v>1559</v>
      </c>
      <c r="L499" t="s">
        <v>72</v>
      </c>
      <c r="M499" t="s">
        <v>1570</v>
      </c>
      <c r="N499" t="s">
        <v>1534</v>
      </c>
      <c r="O499" t="s">
        <v>848</v>
      </c>
      <c r="P499" t="s">
        <v>1535</v>
      </c>
    </row>
    <row r="500" spans="1:16" x14ac:dyDescent="0.3">
      <c r="A500" t="s">
        <v>1527</v>
      </c>
      <c r="B500" t="s">
        <v>2601</v>
      </c>
      <c r="D500" t="s">
        <v>2602</v>
      </c>
      <c r="E500" t="s">
        <v>1262</v>
      </c>
      <c r="F500" t="s">
        <v>1263</v>
      </c>
      <c r="G500" t="s">
        <v>1264</v>
      </c>
      <c r="H500" t="s">
        <v>1531</v>
      </c>
      <c r="I500" t="s">
        <v>16</v>
      </c>
      <c r="J500" t="s">
        <v>17</v>
      </c>
      <c r="K500" t="s">
        <v>1532</v>
      </c>
      <c r="L500" t="s">
        <v>119</v>
      </c>
      <c r="M500" t="s">
        <v>2603</v>
      </c>
      <c r="N500" t="s">
        <v>1534</v>
      </c>
      <c r="O500" t="s">
        <v>1265</v>
      </c>
      <c r="P500" t="s">
        <v>1535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30FF-D366-42C5-8FFD-D8481A3C3254}">
  <dimension ref="A1:E21"/>
  <sheetViews>
    <sheetView zoomScale="86" workbookViewId="0">
      <selection activeCell="A7" sqref="A7"/>
    </sheetView>
  </sheetViews>
  <sheetFormatPr defaultRowHeight="14.4" x14ac:dyDescent="0.3"/>
  <cols>
    <col min="1" max="1" width="95.33203125" customWidth="1"/>
    <col min="2" max="2" width="7" customWidth="1"/>
  </cols>
  <sheetData>
    <row r="1" spans="1:2" x14ac:dyDescent="0.3">
      <c r="A1" s="249" t="s">
        <v>32</v>
      </c>
    </row>
    <row r="2" spans="1:2" ht="15.6" x14ac:dyDescent="0.3">
      <c r="A2" s="255" t="s">
        <v>1391</v>
      </c>
    </row>
    <row r="3" spans="1:2" ht="15.6" x14ac:dyDescent="0.3">
      <c r="A3" s="255" t="s">
        <v>1392</v>
      </c>
    </row>
    <row r="4" spans="1:2" ht="20.100000000000001" customHeight="1" x14ac:dyDescent="0.3">
      <c r="A4" s="255" t="s">
        <v>1393</v>
      </c>
    </row>
    <row r="5" spans="1:2" ht="19.5" customHeight="1" x14ac:dyDescent="0.3">
      <c r="A5" s="249" t="s">
        <v>33</v>
      </c>
    </row>
    <row r="6" spans="1:2" ht="36" customHeight="1" x14ac:dyDescent="0.3">
      <c r="A6" s="249" t="s">
        <v>1434</v>
      </c>
    </row>
    <row r="7" spans="1:2" ht="39" customHeight="1" x14ac:dyDescent="0.3">
      <c r="A7" s="249" t="s">
        <v>1266</v>
      </c>
    </row>
    <row r="8" spans="1:2" ht="36" customHeight="1" x14ac:dyDescent="0.3">
      <c r="A8" s="249" t="s">
        <v>1378</v>
      </c>
    </row>
    <row r="9" spans="1:2" ht="20.25" customHeight="1" x14ac:dyDescent="0.3">
      <c r="A9" s="249" t="s">
        <v>1379</v>
      </c>
    </row>
    <row r="10" spans="1:2" ht="60.75" customHeight="1" x14ac:dyDescent="0.3">
      <c r="A10" s="249" t="s">
        <v>1380</v>
      </c>
    </row>
    <row r="11" spans="1:2" ht="61.5" customHeight="1" x14ac:dyDescent="0.3">
      <c r="A11" s="249" t="s">
        <v>1381</v>
      </c>
    </row>
    <row r="12" spans="1:2" ht="45" customHeight="1" x14ac:dyDescent="0.3">
      <c r="A12" s="249" t="s">
        <v>1394</v>
      </c>
    </row>
    <row r="13" spans="1:2" ht="29.25" customHeight="1" x14ac:dyDescent="0.3">
      <c r="A13" s="249" t="s">
        <v>34</v>
      </c>
    </row>
    <row r="14" spans="1:2" ht="31.5" customHeight="1" x14ac:dyDescent="0.3">
      <c r="A14" s="250" t="s">
        <v>1382</v>
      </c>
    </row>
    <row r="15" spans="1:2" ht="54" x14ac:dyDescent="0.35">
      <c r="A15" s="20" t="s">
        <v>1395</v>
      </c>
      <c r="B15" s="21"/>
    </row>
    <row r="16" spans="1:2" ht="66" customHeight="1" x14ac:dyDescent="0.35">
      <c r="A16" s="255" t="s">
        <v>1396</v>
      </c>
      <c r="B16" s="21"/>
    </row>
    <row r="17" spans="1:5" ht="102" customHeight="1" x14ac:dyDescent="0.35">
      <c r="A17" s="20" t="s">
        <v>35</v>
      </c>
      <c r="B17" s="21"/>
    </row>
    <row r="18" spans="1:5" ht="26.25" customHeight="1" x14ac:dyDescent="0.35">
      <c r="A18" s="254" t="s">
        <v>1383</v>
      </c>
      <c r="B18" s="21"/>
      <c r="D18" t="s">
        <v>1389</v>
      </c>
      <c r="E18" t="s">
        <v>1390</v>
      </c>
    </row>
    <row r="19" spans="1:5" ht="18" x14ac:dyDescent="0.35">
      <c r="A19" s="249" t="s">
        <v>1267</v>
      </c>
      <c r="B19" s="21"/>
      <c r="D19">
        <f>25/6076</f>
        <v>4.1145490454246219E-3</v>
      </c>
      <c r="E19">
        <v>25</v>
      </c>
    </row>
    <row r="20" spans="1:5" ht="18" x14ac:dyDescent="0.35">
      <c r="A20" s="249" t="s">
        <v>1268</v>
      </c>
      <c r="B20" s="21"/>
      <c r="D20">
        <f>50/6076</f>
        <v>8.2290980908492437E-3</v>
      </c>
      <c r="E20">
        <v>50</v>
      </c>
    </row>
    <row r="21" spans="1:5" ht="18" x14ac:dyDescent="0.35">
      <c r="A21" s="249" t="s">
        <v>1269</v>
      </c>
      <c r="B21" s="21"/>
      <c r="D21">
        <f>500/6076</f>
        <v>8.2290980908492434E-2</v>
      </c>
      <c r="E21">
        <v>500</v>
      </c>
    </row>
  </sheetData>
  <printOptions horizontalCentered="1" verticalCentered="1"/>
  <pageMargins left="0.7" right="0.2" top="0.2" bottom="0.2"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7842-C959-4275-9ECC-0C0A7805193E}">
  <dimension ref="A1:B9"/>
  <sheetViews>
    <sheetView workbookViewId="0">
      <selection activeCell="A10" sqref="A10"/>
    </sheetView>
  </sheetViews>
  <sheetFormatPr defaultRowHeight="14.4" x14ac:dyDescent="0.3"/>
  <cols>
    <col min="1" max="1" width="102.44140625" customWidth="1"/>
  </cols>
  <sheetData>
    <row r="1" spans="1:2" x14ac:dyDescent="0.3">
      <c r="A1" t="s">
        <v>1274</v>
      </c>
    </row>
    <row r="2" spans="1:2" x14ac:dyDescent="0.3">
      <c r="A2" t="s">
        <v>1270</v>
      </c>
    </row>
    <row r="3" spans="1:2" x14ac:dyDescent="0.3">
      <c r="A3" t="s">
        <v>1275</v>
      </c>
      <c r="B3" t="s">
        <v>18</v>
      </c>
    </row>
    <row r="4" spans="1:2" x14ac:dyDescent="0.3">
      <c r="A4" t="s">
        <v>1276</v>
      </c>
      <c r="B4" t="s">
        <v>17</v>
      </c>
    </row>
    <row r="5" spans="1:2" x14ac:dyDescent="0.3">
      <c r="A5" t="s">
        <v>1277</v>
      </c>
      <c r="B5" t="s">
        <v>1272</v>
      </c>
    </row>
    <row r="6" spans="1:2" x14ac:dyDescent="0.3">
      <c r="A6" s="253" t="s">
        <v>1388</v>
      </c>
      <c r="B6" t="s">
        <v>1278</v>
      </c>
    </row>
    <row r="7" spans="1:2" x14ac:dyDescent="0.3">
      <c r="A7" t="s">
        <v>1384</v>
      </c>
      <c r="B7" t="s">
        <v>1273</v>
      </c>
    </row>
    <row r="8" spans="1:2" ht="28.8" x14ac:dyDescent="0.3">
      <c r="A8" s="3" t="s">
        <v>1387</v>
      </c>
    </row>
    <row r="9" spans="1:2" x14ac:dyDescent="0.3">
      <c r="A9" t="s">
        <v>1433</v>
      </c>
    </row>
  </sheetData>
  <conditionalFormatting sqref="A3:B7 A9">
    <cfRule type="expression" dxfId="109" priority="1">
      <formula>$B3="m"</formula>
    </cfRule>
    <cfRule type="expression" dxfId="108" priority="2">
      <formula>$B3="d"</formula>
    </cfRule>
    <cfRule type="expression" dxfId="107" priority="3">
      <formula>$B3="v"</formula>
    </cfRule>
    <cfRule type="expression" dxfId="106" priority="4">
      <formula>$B3="no"</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32E75-CA1D-4A3D-86A8-4422A5A156DA}">
  <dimension ref="A1:Z170"/>
  <sheetViews>
    <sheetView workbookViewId="0">
      <selection activeCell="B1" sqref="B1:J1"/>
    </sheetView>
  </sheetViews>
  <sheetFormatPr defaultRowHeight="14.4" x14ac:dyDescent="0.3"/>
  <cols>
    <col min="2" max="2" width="10.6640625" customWidth="1"/>
    <col min="3" max="3" width="15.5546875" customWidth="1"/>
    <col min="5" max="5" width="12.44140625" customWidth="1"/>
    <col min="10" max="10" width="11.5546875" customWidth="1"/>
    <col min="11" max="11" width="11.6640625" hidden="1" customWidth="1"/>
    <col min="12" max="21" width="0" hidden="1" customWidth="1"/>
  </cols>
  <sheetData>
    <row r="1" spans="1:26" ht="37.799999999999997" thickTop="1" thickBot="1" x14ac:dyDescent="0.35">
      <c r="A1" s="23"/>
      <c r="B1" s="302" t="s">
        <v>1377</v>
      </c>
      <c r="C1" s="303"/>
      <c r="D1" s="303"/>
      <c r="E1" s="303"/>
      <c r="F1" s="303"/>
      <c r="G1" s="303"/>
      <c r="H1" s="303"/>
      <c r="I1" s="303"/>
      <c r="J1" s="303"/>
      <c r="K1" s="24"/>
      <c r="L1" s="304" t="s">
        <v>1291</v>
      </c>
      <c r="M1" s="305"/>
      <c r="N1" s="305"/>
      <c r="O1" s="305"/>
      <c r="P1" s="305"/>
      <c r="Q1" s="305"/>
      <c r="R1" s="305"/>
      <c r="S1" s="306"/>
      <c r="T1" s="25"/>
      <c r="U1" s="25"/>
      <c r="V1" s="26"/>
      <c r="W1" s="27"/>
      <c r="X1" s="27"/>
      <c r="Y1" s="27"/>
      <c r="Z1" s="25"/>
    </row>
    <row r="2" spans="1:26" ht="15.6" thickTop="1" thickBot="1" x14ac:dyDescent="0.35">
      <c r="A2" s="23"/>
      <c r="B2" s="28" t="s">
        <v>1292</v>
      </c>
      <c r="C2" s="29" t="s">
        <v>1293</v>
      </c>
      <c r="D2" s="29" t="s">
        <v>1294</v>
      </c>
      <c r="E2" s="29" t="s">
        <v>1295</v>
      </c>
      <c r="F2" s="307"/>
      <c r="G2" s="308"/>
      <c r="H2" s="29" t="s">
        <v>1296</v>
      </c>
      <c r="I2" s="29" t="s">
        <v>1297</v>
      </c>
      <c r="J2" s="30" t="s">
        <v>1298</v>
      </c>
      <c r="K2" s="31" t="s">
        <v>1299</v>
      </c>
      <c r="L2" s="32"/>
      <c r="M2" s="32"/>
      <c r="N2" s="32"/>
      <c r="O2" s="32"/>
      <c r="P2" s="32"/>
      <c r="Q2" s="32"/>
      <c r="R2" s="32"/>
      <c r="S2" s="32"/>
      <c r="T2" s="33"/>
      <c r="U2" s="25"/>
      <c r="V2" s="26"/>
      <c r="W2" s="27"/>
      <c r="X2" s="27"/>
      <c r="Y2" s="27"/>
      <c r="Z2" s="25"/>
    </row>
    <row r="3" spans="1:26" ht="21.6" thickBot="1" x14ac:dyDescent="0.35">
      <c r="A3" s="34"/>
      <c r="B3" s="35">
        <v>2</v>
      </c>
      <c r="C3" s="36">
        <f>IF(B3=0,0,IF(B3=1,25,IF(B3=2,50,IF(B3=3,500,0))))</f>
        <v>50</v>
      </c>
      <c r="D3" s="37">
        <v>8</v>
      </c>
      <c r="E3" s="37">
        <v>6</v>
      </c>
      <c r="F3" s="309"/>
      <c r="G3" s="308"/>
      <c r="H3" s="37">
        <v>2.2999999999999998</v>
      </c>
      <c r="I3" s="37">
        <v>1.3</v>
      </c>
      <c r="J3" s="37">
        <v>7.3</v>
      </c>
      <c r="K3" s="38">
        <f>IF(J3&lt;0,"",(J3+I3-H3))</f>
        <v>6.3</v>
      </c>
      <c r="L3" s="32"/>
      <c r="M3" s="32"/>
      <c r="N3" s="32"/>
      <c r="O3" s="39" t="s">
        <v>1300</v>
      </c>
      <c r="P3" s="32"/>
      <c r="Q3" s="32"/>
      <c r="R3" s="32"/>
      <c r="S3" s="32"/>
      <c r="T3" s="33"/>
      <c r="U3" s="25"/>
      <c r="V3" s="26"/>
      <c r="W3" s="27"/>
      <c r="X3" s="27"/>
      <c r="Y3" s="27"/>
      <c r="Z3" s="25"/>
    </row>
    <row r="4" spans="1:26" ht="15" thickBot="1" x14ac:dyDescent="0.35">
      <c r="A4" s="34"/>
      <c r="B4" s="40"/>
      <c r="C4" s="41"/>
      <c r="D4" s="41"/>
      <c r="E4" s="41"/>
      <c r="F4" s="41"/>
      <c r="G4" s="41"/>
      <c r="H4" s="41"/>
      <c r="I4" s="41"/>
      <c r="J4" s="41"/>
      <c r="K4" s="42"/>
      <c r="L4" s="32"/>
      <c r="M4" s="32"/>
      <c r="N4" s="32"/>
      <c r="O4" s="32"/>
      <c r="P4" s="32"/>
      <c r="Q4" s="32"/>
      <c r="R4" s="32"/>
      <c r="S4" s="32"/>
      <c r="T4" s="33"/>
      <c r="U4" s="25"/>
      <c r="V4" s="26"/>
      <c r="W4" s="27"/>
      <c r="X4" s="27"/>
      <c r="Y4" s="27"/>
      <c r="Z4" s="25"/>
    </row>
    <row r="5" spans="1:26" ht="15" thickBot="1" x14ac:dyDescent="0.35">
      <c r="A5" s="34"/>
      <c r="B5" s="43"/>
      <c r="C5" s="44"/>
      <c r="D5" s="45" t="s">
        <v>1301</v>
      </c>
      <c r="E5" s="46"/>
      <c r="F5" s="47"/>
      <c r="G5" s="44"/>
      <c r="H5" s="45" t="s">
        <v>1302</v>
      </c>
      <c r="I5" s="46"/>
      <c r="J5" s="48" t="s">
        <v>1299</v>
      </c>
      <c r="K5" s="310" t="s">
        <v>1300</v>
      </c>
      <c r="L5" s="32"/>
      <c r="M5" s="32"/>
      <c r="N5" s="32"/>
      <c r="O5" s="32"/>
      <c r="P5" s="32"/>
      <c r="Q5" s="32"/>
      <c r="R5" s="32"/>
      <c r="S5" s="32"/>
      <c r="T5" s="33"/>
      <c r="U5" s="25"/>
      <c r="V5" s="26"/>
      <c r="W5" s="27"/>
      <c r="X5" s="27"/>
      <c r="Y5" s="27"/>
      <c r="Z5" s="25"/>
    </row>
    <row r="6" spans="1:26" ht="15.6" thickTop="1" thickBot="1" x14ac:dyDescent="0.35">
      <c r="A6" s="34"/>
      <c r="B6" s="43"/>
      <c r="C6" s="49" t="s">
        <v>1303</v>
      </c>
      <c r="D6" s="49" t="s">
        <v>1304</v>
      </c>
      <c r="E6" s="49" t="s">
        <v>1305</v>
      </c>
      <c r="F6" s="50"/>
      <c r="G6" s="49" t="s">
        <v>1303</v>
      </c>
      <c r="H6" s="49" t="s">
        <v>1304</v>
      </c>
      <c r="I6" s="49" t="s">
        <v>1305</v>
      </c>
      <c r="J6" s="312">
        <f>K3</f>
        <v>6.3</v>
      </c>
      <c r="K6" s="311"/>
      <c r="L6" s="32"/>
      <c r="M6" s="32"/>
      <c r="N6" s="32" t="s">
        <v>1306</v>
      </c>
      <c r="O6" s="51" t="s">
        <v>1307</v>
      </c>
      <c r="P6" s="32"/>
      <c r="Q6" s="32"/>
      <c r="R6" s="32"/>
      <c r="S6" s="32"/>
      <c r="T6" s="33"/>
      <c r="U6" s="25"/>
      <c r="V6" s="26"/>
      <c r="W6" s="27"/>
      <c r="X6" s="27"/>
      <c r="Y6" s="27"/>
      <c r="Z6" s="25"/>
    </row>
    <row r="7" spans="1:26" ht="19.2" thickTop="1" thickBot="1" x14ac:dyDescent="0.4">
      <c r="A7" s="34"/>
      <c r="B7" s="52" t="s">
        <v>1308</v>
      </c>
      <c r="C7" s="53">
        <v>41</v>
      </c>
      <c r="D7" s="54">
        <v>40</v>
      </c>
      <c r="E7" s="55">
        <v>2.2000000000000002</v>
      </c>
      <c r="F7" s="56" t="s">
        <v>1309</v>
      </c>
      <c r="G7" s="54">
        <v>41</v>
      </c>
      <c r="H7" s="54">
        <v>40</v>
      </c>
      <c r="I7" s="57">
        <v>7</v>
      </c>
      <c r="J7" s="313"/>
      <c r="K7" s="58">
        <v>0</v>
      </c>
      <c r="L7" s="32"/>
      <c r="M7" s="59" t="s">
        <v>1310</v>
      </c>
      <c r="N7" s="60">
        <f>N8-N10</f>
        <v>-6.883899999999997</v>
      </c>
      <c r="O7" s="61" t="e">
        <f>SQRT(N7)</f>
        <v>#NUM!</v>
      </c>
      <c r="P7" s="32" t="s">
        <v>1311</v>
      </c>
      <c r="Q7" s="32"/>
      <c r="R7" s="32"/>
      <c r="S7" s="32"/>
      <c r="T7" s="33"/>
      <c r="U7" s="25"/>
      <c r="V7" s="26"/>
      <c r="W7" s="27"/>
      <c r="X7" s="27"/>
      <c r="Y7" s="27"/>
      <c r="Z7" s="25"/>
    </row>
    <row r="8" spans="1:26" ht="16.8" thickTop="1" thickBot="1" x14ac:dyDescent="0.35">
      <c r="A8" s="34"/>
      <c r="B8" s="62" t="s">
        <v>1312</v>
      </c>
      <c r="C8" s="63">
        <v>70</v>
      </c>
      <c r="D8" s="54">
        <v>10</v>
      </c>
      <c r="E8" s="55">
        <v>51.3</v>
      </c>
      <c r="F8" s="56" t="s">
        <v>1312</v>
      </c>
      <c r="G8" s="64">
        <v>70</v>
      </c>
      <c r="H8" s="54">
        <v>10</v>
      </c>
      <c r="I8" s="55">
        <v>51.06</v>
      </c>
      <c r="J8" s="65" t="s">
        <v>1313</v>
      </c>
      <c r="K8" s="66" t="s">
        <v>1300</v>
      </c>
      <c r="L8" s="67"/>
      <c r="M8" s="68" t="s">
        <v>1314</v>
      </c>
      <c r="N8" s="69">
        <f>N14*N14</f>
        <v>67.076099999999997</v>
      </c>
      <c r="O8" s="61">
        <f>IF(I15=0,SQRT(N8),I15)</f>
        <v>8.19</v>
      </c>
      <c r="P8" s="32" t="s">
        <v>1315</v>
      </c>
      <c r="Q8" s="32"/>
      <c r="R8" s="32"/>
      <c r="S8" s="32"/>
      <c r="T8" s="33"/>
      <c r="U8" s="25"/>
      <c r="V8" s="26"/>
      <c r="W8" s="27"/>
      <c r="X8" s="27"/>
      <c r="Y8" s="27"/>
      <c r="Z8" s="25"/>
    </row>
    <row r="9" spans="1:26" ht="19.2" thickTop="1" thickBot="1" x14ac:dyDescent="0.4">
      <c r="A9" s="34"/>
      <c r="B9" s="52"/>
      <c r="C9" s="70"/>
      <c r="D9" s="71"/>
      <c r="E9" s="71">
        <v>35.22</v>
      </c>
      <c r="F9" s="72"/>
      <c r="G9" s="73"/>
      <c r="H9" s="73"/>
      <c r="I9" s="73"/>
      <c r="J9" s="73"/>
      <c r="K9" s="74"/>
      <c r="L9" s="32"/>
      <c r="M9" s="68"/>
      <c r="N9" s="75"/>
      <c r="O9" s="61"/>
      <c r="P9" s="32"/>
      <c r="Q9" s="32"/>
      <c r="R9" s="32"/>
      <c r="S9" s="32"/>
      <c r="T9" s="33"/>
      <c r="U9" s="25"/>
      <c r="V9" s="26"/>
      <c r="W9" s="27"/>
      <c r="X9" s="27"/>
      <c r="Y9" s="27"/>
      <c r="Z9" s="25"/>
    </row>
    <row r="10" spans="1:26" ht="22.2" thickTop="1" thickBot="1" x14ac:dyDescent="0.35">
      <c r="A10" s="34"/>
      <c r="B10" s="76" t="s">
        <v>1316</v>
      </c>
      <c r="C10" s="314" t="str">
        <f>IF(B3=0,"",IF(C3&gt;F14,"PATON POSITION IS ON STA",""))</f>
        <v/>
      </c>
      <c r="D10" s="315"/>
      <c r="E10" s="315"/>
      <c r="F10" s="316"/>
      <c r="G10" s="317" t="str">
        <f>IF(D3&gt;20,"Caution! EPE is more than 20","")</f>
        <v/>
      </c>
      <c r="H10" s="318"/>
      <c r="I10" s="318"/>
      <c r="J10" s="319"/>
      <c r="K10" s="77">
        <v>0</v>
      </c>
      <c r="L10" s="32"/>
      <c r="M10" s="78" t="s">
        <v>1317</v>
      </c>
      <c r="N10" s="79">
        <f>(N13)*(N13)</f>
        <v>73.959999999999994</v>
      </c>
      <c r="O10" s="61">
        <f>SQRT(N10)</f>
        <v>8.6</v>
      </c>
      <c r="P10" s="32" t="s">
        <v>1318</v>
      </c>
      <c r="Q10" s="32"/>
      <c r="R10" s="32"/>
      <c r="S10" s="32"/>
      <c r="T10" s="33"/>
      <c r="U10" s="25"/>
      <c r="V10" s="26"/>
      <c r="W10" s="27"/>
      <c r="X10" s="27"/>
      <c r="Y10" s="27"/>
      <c r="Z10" s="25"/>
    </row>
    <row r="11" spans="1:26" ht="22.2" thickTop="1" thickBot="1" x14ac:dyDescent="0.35">
      <c r="A11" s="34"/>
      <c r="B11" s="80" t="s">
        <v>1319</v>
      </c>
      <c r="C11" s="320" t="str">
        <f>IF(C3=0,"",IF(F14&gt;C3,"THIS PATON IS OFF STATION",""))</f>
        <v>THIS PATON IS OFF STATION</v>
      </c>
      <c r="D11" s="321"/>
      <c r="E11" s="321"/>
      <c r="F11" s="322"/>
      <c r="G11" s="323" t="str">
        <f>IF(B3=0,"AID TYPE IS NOT DEFINED",IF(B3=1,"LATERAL FIXED DAYBEACON",IF(B3=2,"FLOATING LATERAL  BUOY",IF(B3=3,"REGULATORY AID",""))))</f>
        <v>FLOATING LATERAL  BUOY</v>
      </c>
      <c r="H11" s="324"/>
      <c r="I11" s="324"/>
      <c r="J11" s="325"/>
      <c r="K11" s="81">
        <v>1.3</v>
      </c>
      <c r="L11" s="32"/>
      <c r="M11" s="82"/>
      <c r="N11" s="82"/>
      <c r="O11" s="83"/>
      <c r="P11" s="32"/>
      <c r="Q11" s="32"/>
      <c r="R11" s="32"/>
      <c r="S11" s="32"/>
      <c r="T11" s="33"/>
      <c r="U11" s="25"/>
      <c r="V11" s="26"/>
      <c r="W11" s="27"/>
      <c r="X11" s="27"/>
      <c r="Y11" s="27"/>
      <c r="Z11" s="25"/>
    </row>
    <row r="12" spans="1:26" ht="15.6" thickTop="1" thickBot="1" x14ac:dyDescent="0.35">
      <c r="A12" s="34"/>
      <c r="B12" s="43"/>
      <c r="C12" s="84"/>
      <c r="D12" s="84"/>
      <c r="E12" s="84"/>
      <c r="F12" s="84"/>
      <c r="G12" s="84"/>
      <c r="H12" s="84"/>
      <c r="I12" s="84"/>
      <c r="J12" s="326" t="s">
        <v>1300</v>
      </c>
      <c r="K12" s="327">
        <v>1.2</v>
      </c>
      <c r="L12" s="32"/>
      <c r="M12" s="32"/>
      <c r="N12" s="32"/>
      <c r="O12" s="32"/>
      <c r="P12" s="32"/>
      <c r="Q12" s="32"/>
      <c r="R12" s="32">
        <v>77</v>
      </c>
      <c r="S12" s="32">
        <v>9.18</v>
      </c>
      <c r="T12" s="33"/>
      <c r="U12" s="25"/>
      <c r="V12" s="26"/>
      <c r="W12" s="27"/>
      <c r="X12" s="27"/>
      <c r="Y12" s="27"/>
      <c r="Z12" s="25"/>
    </row>
    <row r="13" spans="1:26" ht="24.6" thickTop="1" thickBot="1" x14ac:dyDescent="0.5">
      <c r="A13" s="34"/>
      <c r="B13" s="328" t="s">
        <v>1320</v>
      </c>
      <c r="C13" s="329"/>
      <c r="D13" s="329"/>
      <c r="E13" s="329"/>
      <c r="F13" s="329"/>
      <c r="G13" s="329"/>
      <c r="H13" s="85"/>
      <c r="I13" s="84"/>
      <c r="J13" s="326"/>
      <c r="K13" s="327"/>
      <c r="L13" s="32"/>
      <c r="M13" s="86" t="s">
        <v>1321</v>
      </c>
      <c r="N13" s="87">
        <f>((K3+H3))</f>
        <v>8.6</v>
      </c>
      <c r="O13" s="299" t="s">
        <v>1322</v>
      </c>
      <c r="P13" s="300"/>
      <c r="Q13" s="301"/>
      <c r="R13" s="32"/>
      <c r="S13" s="32"/>
      <c r="T13" s="33"/>
      <c r="U13" s="25"/>
      <c r="V13" s="26"/>
      <c r="W13" s="27" t="s">
        <v>1323</v>
      </c>
      <c r="X13" s="27"/>
      <c r="Y13" s="27"/>
      <c r="Z13" s="25"/>
    </row>
    <row r="14" spans="1:26" ht="22.2" thickTop="1" thickBot="1" x14ac:dyDescent="0.5">
      <c r="A14" s="34" t="s">
        <v>1300</v>
      </c>
      <c r="B14" s="88" t="s">
        <v>1324</v>
      </c>
      <c r="C14" s="89">
        <f>SQRT(D47*D47+D46*D46)</f>
        <v>8.0055782982356452E-2</v>
      </c>
      <c r="D14" s="90" t="s">
        <v>1325</v>
      </c>
      <c r="E14" s="91" t="s">
        <v>1326</v>
      </c>
      <c r="F14" s="92">
        <f>IF(C7&lt;=1,0,C15-((D3+E3)))</f>
        <v>472.42854409475569</v>
      </c>
      <c r="G14" s="90" t="s">
        <v>1327</v>
      </c>
      <c r="H14" s="335" t="s">
        <v>1328</v>
      </c>
      <c r="I14" s="336"/>
      <c r="J14" s="337"/>
      <c r="K14" s="93">
        <f>(K3+K7)*K12</f>
        <v>7.56</v>
      </c>
      <c r="L14" s="32"/>
      <c r="M14" s="94" t="s">
        <v>1329</v>
      </c>
      <c r="N14" s="95">
        <f>((K3+K7)*K11)</f>
        <v>8.19</v>
      </c>
      <c r="O14" s="338" t="s">
        <v>1330</v>
      </c>
      <c r="P14" s="339"/>
      <c r="Q14" s="340"/>
      <c r="R14" s="32"/>
      <c r="S14" s="32">
        <v>32</v>
      </c>
      <c r="T14" s="33">
        <v>4.92</v>
      </c>
      <c r="U14" s="25"/>
      <c r="V14" s="26"/>
      <c r="W14" s="27"/>
      <c r="X14" s="27"/>
      <c r="Y14" s="27"/>
      <c r="Z14" s="25"/>
    </row>
    <row r="15" spans="1:26" ht="22.2" thickTop="1" thickBot="1" x14ac:dyDescent="0.35">
      <c r="A15" s="34"/>
      <c r="B15" s="96" t="s">
        <v>1324</v>
      </c>
      <c r="C15" s="92">
        <f>C14*6076.12</f>
        <v>486.42854409475569</v>
      </c>
      <c r="D15" s="90" t="s">
        <v>1327</v>
      </c>
      <c r="E15" s="97" t="s">
        <v>1331</v>
      </c>
      <c r="F15" s="98">
        <f>IF(C7=0,"000",C54)</f>
        <v>2.1390102312045136</v>
      </c>
      <c r="G15" s="99" t="b">
        <v>1</v>
      </c>
      <c r="H15" s="365" t="s">
        <v>1332</v>
      </c>
      <c r="I15" s="366"/>
      <c r="J15" s="367"/>
      <c r="K15" s="100">
        <v>0</v>
      </c>
      <c r="L15" s="32"/>
      <c r="M15" s="101" t="s">
        <v>1333</v>
      </c>
      <c r="N15" s="102"/>
      <c r="O15" s="341"/>
      <c r="P15" s="342"/>
      <c r="Q15" s="343"/>
      <c r="R15" s="32"/>
      <c r="S15" s="32"/>
      <c r="T15" s="33"/>
      <c r="U15" s="25"/>
      <c r="V15" s="26"/>
      <c r="W15" s="27"/>
      <c r="X15" s="27"/>
      <c r="Y15" s="27"/>
      <c r="Z15" s="25"/>
    </row>
    <row r="16" spans="1:26" ht="6" customHeight="1" thickTop="1" x14ac:dyDescent="0.3">
      <c r="A16" s="34"/>
      <c r="B16" s="43"/>
      <c r="C16" s="84"/>
      <c r="D16" s="84"/>
      <c r="E16" s="84"/>
      <c r="F16" s="84"/>
      <c r="G16" s="84"/>
      <c r="H16" s="248"/>
      <c r="I16" s="248"/>
      <c r="J16" s="248"/>
      <c r="K16" s="103"/>
      <c r="L16" s="32"/>
      <c r="M16" s="32"/>
      <c r="N16" s="32"/>
      <c r="O16" s="32"/>
      <c r="P16" s="32"/>
      <c r="Q16" s="32"/>
      <c r="R16" s="32"/>
      <c r="S16" s="32"/>
      <c r="T16" s="33"/>
      <c r="U16" s="25"/>
      <c r="V16" s="26"/>
      <c r="W16" s="27"/>
      <c r="X16" s="27"/>
      <c r="Y16" s="27"/>
      <c r="Z16" s="25"/>
    </row>
    <row r="17" spans="1:26" ht="6" customHeight="1" thickBot="1" x14ac:dyDescent="0.35">
      <c r="A17" s="34"/>
      <c r="B17" s="104"/>
      <c r="C17" s="105"/>
      <c r="D17" s="105"/>
      <c r="E17" s="105"/>
      <c r="F17" s="105"/>
      <c r="G17" s="105"/>
      <c r="H17" s="105"/>
      <c r="I17" s="105"/>
      <c r="J17" s="105"/>
      <c r="K17" s="106"/>
      <c r="L17" s="32"/>
      <c r="M17" s="32"/>
      <c r="N17" s="32"/>
      <c r="O17" s="32"/>
      <c r="P17" s="32"/>
      <c r="Q17" s="32"/>
      <c r="R17" s="32"/>
      <c r="S17" s="32"/>
      <c r="T17" s="33"/>
      <c r="U17" s="25"/>
      <c r="V17" s="26"/>
      <c r="W17" s="27"/>
      <c r="X17" s="27"/>
      <c r="Y17" s="27"/>
      <c r="Z17" s="25"/>
    </row>
    <row r="18" spans="1:26" ht="21.6" thickTop="1" x14ac:dyDescent="0.35">
      <c r="A18" s="34"/>
      <c r="B18" s="107" t="s">
        <v>1300</v>
      </c>
      <c r="C18" s="108" t="s">
        <v>1334</v>
      </c>
      <c r="D18" s="109"/>
      <c r="E18" s="110"/>
      <c r="F18" s="111"/>
      <c r="G18" s="112"/>
      <c r="H18" s="113"/>
      <c r="I18" s="114"/>
      <c r="J18" s="115"/>
      <c r="K18" s="116"/>
      <c r="L18" s="32"/>
      <c r="M18" s="32"/>
      <c r="N18" s="32"/>
      <c r="O18" s="32"/>
      <c r="P18" s="32"/>
      <c r="Q18" s="32"/>
      <c r="R18" s="32"/>
      <c r="S18" s="32"/>
      <c r="T18" s="33"/>
      <c r="U18" s="25"/>
      <c r="V18" s="26" t="s">
        <v>1335</v>
      </c>
      <c r="W18" s="27"/>
      <c r="X18" s="27"/>
      <c r="Y18" s="27"/>
      <c r="Z18" s="25"/>
    </row>
    <row r="19" spans="1:26" ht="16.2" thickBot="1" x14ac:dyDescent="0.35">
      <c r="A19" s="34"/>
      <c r="B19" s="117"/>
      <c r="C19" s="118"/>
      <c r="D19" s="119"/>
      <c r="E19" s="120" t="s">
        <v>1336</v>
      </c>
      <c r="F19" s="121"/>
      <c r="G19" s="122" t="s">
        <v>1337</v>
      </c>
      <c r="H19" s="123"/>
      <c r="I19" s="124"/>
      <c r="J19" s="125"/>
      <c r="K19" s="116"/>
      <c r="L19" s="32"/>
      <c r="M19" s="32"/>
      <c r="N19" s="32"/>
      <c r="O19" s="32"/>
      <c r="P19" s="32"/>
      <c r="Q19" s="32"/>
      <c r="R19" s="32"/>
      <c r="S19" s="32"/>
      <c r="T19" s="33"/>
      <c r="U19" s="25"/>
      <c r="V19" s="26"/>
      <c r="W19" s="27"/>
      <c r="X19" s="27"/>
      <c r="Y19" s="27"/>
      <c r="Z19" s="25"/>
    </row>
    <row r="20" spans="1:26" ht="16.8" thickTop="1" thickBot="1" x14ac:dyDescent="0.35">
      <c r="A20" s="34"/>
      <c r="B20" s="43"/>
      <c r="C20" s="118"/>
      <c r="D20" s="119"/>
      <c r="E20" s="126">
        <v>0</v>
      </c>
      <c r="F20" s="90" t="s">
        <v>1325</v>
      </c>
      <c r="G20" s="127">
        <f>IF(E20=0,0,E20*6076.12)</f>
        <v>0</v>
      </c>
      <c r="H20" s="90" t="s">
        <v>1327</v>
      </c>
      <c r="I20" s="124"/>
      <c r="J20" s="125"/>
      <c r="K20" s="116"/>
      <c r="L20" s="32"/>
      <c r="M20" s="32"/>
      <c r="N20" s="32"/>
      <c r="O20" s="32"/>
      <c r="P20" s="32"/>
      <c r="Q20" s="32"/>
      <c r="R20" s="32"/>
      <c r="S20" s="32"/>
      <c r="T20" s="33"/>
      <c r="U20" s="25"/>
      <c r="V20" s="26"/>
      <c r="W20" s="27"/>
      <c r="X20" s="27"/>
      <c r="Y20" s="27"/>
      <c r="Z20" s="25"/>
    </row>
    <row r="21" spans="1:26" ht="15" thickBot="1" x14ac:dyDescent="0.35">
      <c r="A21" s="34"/>
      <c r="B21" s="128"/>
      <c r="C21" s="344" t="s">
        <v>1338</v>
      </c>
      <c r="D21" s="344"/>
      <c r="E21" s="344"/>
      <c r="F21" s="344"/>
      <c r="G21" s="344"/>
      <c r="H21" s="344"/>
      <c r="I21" s="344"/>
      <c r="J21" s="345"/>
      <c r="K21" s="116"/>
      <c r="L21" s="32"/>
      <c r="M21" s="32"/>
      <c r="N21" s="32"/>
      <c r="O21" s="32"/>
      <c r="P21" s="32"/>
      <c r="Q21" s="32"/>
      <c r="R21" s="32"/>
      <c r="S21" s="32"/>
      <c r="T21" s="33"/>
      <c r="U21" s="25"/>
      <c r="V21" s="26"/>
      <c r="W21" s="27"/>
      <c r="X21" s="27"/>
      <c r="Y21" s="27"/>
      <c r="Z21" s="25"/>
    </row>
    <row r="22" spans="1:26" ht="21.6" thickTop="1" x14ac:dyDescent="0.3">
      <c r="A22" s="34"/>
      <c r="B22" s="129"/>
      <c r="C22" s="130" t="s">
        <v>1339</v>
      </c>
      <c r="D22" s="131"/>
      <c r="E22" s="132"/>
      <c r="F22" s="133"/>
      <c r="G22" s="134"/>
      <c r="H22" s="135"/>
      <c r="I22" s="136"/>
      <c r="J22" s="137"/>
      <c r="K22" s="116"/>
      <c r="L22" s="32"/>
      <c r="M22" s="32"/>
      <c r="N22" s="32"/>
      <c r="O22" s="32"/>
      <c r="P22" s="32"/>
      <c r="Q22" s="32"/>
      <c r="R22" s="32"/>
      <c r="S22" s="32"/>
      <c r="T22" s="33"/>
      <c r="U22" s="25"/>
      <c r="V22" s="26"/>
      <c r="W22" s="27"/>
      <c r="X22" s="27"/>
      <c r="Y22" s="27"/>
      <c r="Z22" s="25"/>
    </row>
    <row r="23" spans="1:26" ht="16.2" thickBot="1" x14ac:dyDescent="0.35">
      <c r="A23" s="34"/>
      <c r="B23" s="43"/>
      <c r="C23" s="118"/>
      <c r="D23" s="121"/>
      <c r="E23" s="120" t="s">
        <v>1340</v>
      </c>
      <c r="F23" s="121"/>
      <c r="G23" s="122" t="s">
        <v>1337</v>
      </c>
      <c r="H23" s="138"/>
      <c r="I23" s="124"/>
      <c r="J23" s="125"/>
      <c r="K23" s="116"/>
      <c r="L23" s="32"/>
      <c r="M23" s="32"/>
      <c r="N23" s="32"/>
      <c r="O23" s="32"/>
      <c r="P23" s="32"/>
      <c r="Q23" s="32"/>
      <c r="R23" s="32"/>
      <c r="S23" s="32"/>
      <c r="T23" s="33"/>
      <c r="U23" s="25"/>
      <c r="V23" s="26"/>
      <c r="W23" s="27"/>
      <c r="X23" s="27"/>
      <c r="Y23" s="27"/>
      <c r="Z23" s="25"/>
    </row>
    <row r="24" spans="1:26" ht="16.8" thickTop="1" thickBot="1" x14ac:dyDescent="0.35">
      <c r="A24" s="34"/>
      <c r="B24" s="43"/>
      <c r="C24" s="118"/>
      <c r="D24" s="119"/>
      <c r="E24" s="37">
        <v>132</v>
      </c>
      <c r="F24" s="90" t="s">
        <v>1341</v>
      </c>
      <c r="G24" s="139">
        <f>IF(E24=0,0,E24*3.28)</f>
        <v>432.96</v>
      </c>
      <c r="H24" s="90" t="s">
        <v>1327</v>
      </c>
      <c r="I24" s="124"/>
      <c r="J24" s="125"/>
      <c r="K24" s="116"/>
      <c r="L24" s="32"/>
      <c r="M24" s="32"/>
      <c r="N24" s="32"/>
      <c r="O24" s="32"/>
      <c r="P24" s="32"/>
      <c r="Q24" s="32"/>
      <c r="R24" s="32"/>
      <c r="S24" s="32"/>
      <c r="T24" s="33"/>
      <c r="U24" s="25"/>
      <c r="V24" s="26"/>
      <c r="W24" s="27"/>
      <c r="X24" s="27"/>
      <c r="Y24" s="27"/>
      <c r="Z24" s="25"/>
    </row>
    <row r="25" spans="1:26" ht="15" thickBot="1" x14ac:dyDescent="0.35">
      <c r="A25" s="34"/>
      <c r="B25" s="128"/>
      <c r="C25" s="344" t="s">
        <v>1342</v>
      </c>
      <c r="D25" s="344"/>
      <c r="E25" s="344"/>
      <c r="F25" s="344"/>
      <c r="G25" s="344"/>
      <c r="H25" s="344"/>
      <c r="I25" s="344"/>
      <c r="J25" s="345"/>
      <c r="K25" s="116"/>
      <c r="L25" s="32"/>
      <c r="M25" s="32"/>
      <c r="N25" s="32"/>
      <c r="O25" s="32"/>
      <c r="P25" s="32"/>
      <c r="Q25" s="32"/>
      <c r="R25" s="32"/>
      <c r="S25" s="32"/>
      <c r="T25" s="33"/>
      <c r="U25" s="25"/>
      <c r="V25" s="26"/>
      <c r="W25" s="27"/>
      <c r="X25" s="27"/>
      <c r="Y25" s="27"/>
      <c r="Z25" s="25"/>
    </row>
    <row r="26" spans="1:26" ht="21.6" thickTop="1" x14ac:dyDescent="0.3">
      <c r="A26" s="34"/>
      <c r="B26" s="129"/>
      <c r="C26" s="130" t="s">
        <v>1343</v>
      </c>
      <c r="D26" s="140"/>
      <c r="E26" s="141"/>
      <c r="F26" s="142"/>
      <c r="G26" s="143"/>
      <c r="H26" s="144"/>
      <c r="I26" s="145"/>
      <c r="J26" s="146"/>
      <c r="K26" s="116"/>
      <c r="L26" s="32"/>
      <c r="M26" s="32"/>
      <c r="N26" s="32"/>
      <c r="O26" s="32"/>
      <c r="P26" s="32"/>
      <c r="Q26" s="32"/>
      <c r="R26" s="32"/>
      <c r="S26" s="32"/>
      <c r="T26" s="33"/>
      <c r="U26" s="25"/>
      <c r="V26" s="26"/>
      <c r="W26" s="27"/>
      <c r="X26" s="27"/>
      <c r="Y26" s="27"/>
      <c r="Z26" s="25"/>
    </row>
    <row r="27" spans="1:26" ht="15.6" thickBot="1" x14ac:dyDescent="0.35">
      <c r="A27" s="34"/>
      <c r="B27" s="43"/>
      <c r="C27" s="147"/>
      <c r="D27" s="148"/>
      <c r="E27" s="120" t="s">
        <v>1344</v>
      </c>
      <c r="F27" s="149"/>
      <c r="G27" s="122" t="s">
        <v>1340</v>
      </c>
      <c r="H27" s="150"/>
      <c r="I27" s="151"/>
      <c r="J27" s="152"/>
      <c r="K27" s="116"/>
      <c r="L27" s="32"/>
      <c r="M27" s="32"/>
      <c r="N27" s="32"/>
      <c r="O27" s="32"/>
      <c r="P27" s="32"/>
      <c r="Q27" s="32"/>
      <c r="R27" s="32"/>
      <c r="S27" s="32"/>
      <c r="T27" s="33"/>
      <c r="U27" s="25"/>
      <c r="V27" s="26"/>
      <c r="W27" s="27"/>
      <c r="X27" s="27"/>
      <c r="Y27" s="27"/>
      <c r="Z27" s="25"/>
    </row>
    <row r="28" spans="1:26" ht="16.8" thickTop="1" thickBot="1" x14ac:dyDescent="0.35">
      <c r="A28" s="34"/>
      <c r="B28" s="43"/>
      <c r="C28" s="147"/>
      <c r="D28" s="153"/>
      <c r="E28" s="37">
        <v>0</v>
      </c>
      <c r="F28" s="90" t="s">
        <v>1327</v>
      </c>
      <c r="G28" s="139">
        <f>IF(E28=0,0,E28/3.28)</f>
        <v>0</v>
      </c>
      <c r="H28" s="90" t="s">
        <v>1341</v>
      </c>
      <c r="I28" s="151"/>
      <c r="J28" s="152"/>
      <c r="K28" s="116"/>
      <c r="L28" s="32"/>
      <c r="M28" s="32"/>
      <c r="N28" s="32"/>
      <c r="O28" s="32"/>
      <c r="P28" s="32"/>
      <c r="Q28" s="32"/>
      <c r="R28" s="32"/>
      <c r="S28" s="32"/>
      <c r="T28" s="33"/>
      <c r="U28" s="25"/>
      <c r="V28" s="26"/>
      <c r="W28" s="27"/>
      <c r="X28" s="27"/>
      <c r="Y28" s="27"/>
      <c r="Z28" s="25"/>
    </row>
    <row r="29" spans="1:26" ht="15" thickBot="1" x14ac:dyDescent="0.35">
      <c r="A29" s="34"/>
      <c r="B29" s="128"/>
      <c r="C29" s="344" t="s">
        <v>1345</v>
      </c>
      <c r="D29" s="344"/>
      <c r="E29" s="344"/>
      <c r="F29" s="344"/>
      <c r="G29" s="344"/>
      <c r="H29" s="344"/>
      <c r="I29" s="344"/>
      <c r="J29" s="345"/>
      <c r="K29" s="116"/>
      <c r="L29" s="32"/>
      <c r="M29" s="32"/>
      <c r="N29" s="32"/>
      <c r="O29" s="32"/>
      <c r="P29" s="32"/>
      <c r="Q29" s="32"/>
      <c r="R29" s="32"/>
      <c r="S29" s="32"/>
      <c r="T29" s="33"/>
      <c r="U29" s="25"/>
      <c r="V29" s="26"/>
      <c r="W29" s="27"/>
      <c r="X29" s="27"/>
      <c r="Y29" s="27"/>
      <c r="Z29" s="25"/>
    </row>
    <row r="30" spans="1:26" ht="21.6" thickTop="1" x14ac:dyDescent="0.3">
      <c r="A30" s="34"/>
      <c r="B30" s="129"/>
      <c r="C30" s="130" t="s">
        <v>1346</v>
      </c>
      <c r="D30" s="154"/>
      <c r="E30" s="155"/>
      <c r="F30" s="142"/>
      <c r="G30" s="156"/>
      <c r="H30" s="157"/>
      <c r="I30" s="145"/>
      <c r="J30" s="158"/>
      <c r="K30" s="159"/>
      <c r="L30" s="32"/>
      <c r="M30" s="32"/>
      <c r="N30" s="32"/>
      <c r="O30" s="32"/>
      <c r="P30" s="32"/>
      <c r="Q30" s="32"/>
      <c r="R30" s="32"/>
      <c r="S30" s="32"/>
      <c r="T30" s="33"/>
      <c r="U30" s="25"/>
      <c r="V30" s="26"/>
      <c r="W30" s="27"/>
      <c r="X30" s="27"/>
      <c r="Y30" s="27"/>
      <c r="Z30" s="25"/>
    </row>
    <row r="31" spans="1:26" ht="15.6" thickBot="1" x14ac:dyDescent="0.35">
      <c r="A31" s="34"/>
      <c r="B31" s="43"/>
      <c r="C31" s="371" t="s">
        <v>1347</v>
      </c>
      <c r="D31" s="372"/>
      <c r="E31" s="372"/>
      <c r="F31" s="372"/>
      <c r="G31" s="160" t="s">
        <v>1348</v>
      </c>
      <c r="H31" s="161"/>
      <c r="I31" s="151"/>
      <c r="J31" s="162"/>
      <c r="K31" s="159"/>
      <c r="L31" s="32"/>
      <c r="M31" s="32"/>
      <c r="N31" s="32"/>
      <c r="O31" s="32"/>
      <c r="P31" s="32"/>
      <c r="Q31" s="32"/>
      <c r="R31" s="32"/>
      <c r="S31" s="32"/>
      <c r="T31" s="33"/>
      <c r="U31" s="25"/>
      <c r="V31" s="26"/>
      <c r="W31" s="27"/>
      <c r="X31" s="27"/>
      <c r="Y31" s="27"/>
      <c r="Z31" s="25"/>
    </row>
    <row r="32" spans="1:26" ht="19.2" thickBot="1" x14ac:dyDescent="0.35">
      <c r="A32" s="34"/>
      <c r="B32" s="43"/>
      <c r="C32" s="163"/>
      <c r="D32" s="164">
        <v>0</v>
      </c>
      <c r="E32" s="90" t="s">
        <v>1327</v>
      </c>
      <c r="F32" s="165"/>
      <c r="G32" s="166">
        <f>IF(D32=0,0, (D32*12)/D35)</f>
        <v>0</v>
      </c>
      <c r="H32" s="161"/>
      <c r="I32" s="151"/>
      <c r="J32" s="162"/>
      <c r="K32" s="159"/>
      <c r="L32" s="32"/>
      <c r="M32" s="32"/>
      <c r="N32" s="32"/>
      <c r="O32" s="32"/>
      <c r="P32" s="32"/>
      <c r="Q32" s="32"/>
      <c r="R32" s="32"/>
      <c r="S32" s="32"/>
      <c r="T32" s="33"/>
      <c r="U32" s="25"/>
      <c r="V32" s="26"/>
      <c r="W32" s="27"/>
      <c r="X32" s="27"/>
      <c r="Y32" s="27"/>
      <c r="Z32" s="25"/>
    </row>
    <row r="33" spans="1:26" ht="15" x14ac:dyDescent="0.3">
      <c r="A33" s="34"/>
      <c r="B33" s="43"/>
      <c r="C33" s="163"/>
      <c r="D33" s="167" t="s">
        <v>1349</v>
      </c>
      <c r="E33" s="168"/>
      <c r="F33" s="169" t="s">
        <v>1350</v>
      </c>
      <c r="G33" s="170"/>
      <c r="H33" s="161"/>
      <c r="I33" s="151"/>
      <c r="J33" s="162"/>
      <c r="K33" s="159"/>
      <c r="L33" s="32"/>
      <c r="M33" s="32"/>
      <c r="N33" s="32"/>
      <c r="O33" s="32"/>
      <c r="P33" s="32"/>
      <c r="Q33" s="32"/>
      <c r="R33" s="32"/>
      <c r="S33" s="32"/>
      <c r="T33" s="33"/>
      <c r="U33" s="25"/>
      <c r="V33" s="26"/>
      <c r="W33" s="27"/>
      <c r="X33" s="27"/>
      <c r="Y33" s="27"/>
      <c r="Z33" s="25"/>
    </row>
    <row r="34" spans="1:26" ht="18" thickBot="1" x14ac:dyDescent="0.35">
      <c r="A34" s="34"/>
      <c r="B34" s="43"/>
      <c r="C34" s="171" t="s">
        <v>1300</v>
      </c>
      <c r="D34" s="172" t="str">
        <f>IF(B34=0," ",IF(D32&lt;0.03,"NOT CHARTABLE","CHARTABLE"))</f>
        <v xml:space="preserve"> </v>
      </c>
      <c r="E34" s="173"/>
      <c r="F34" s="174" t="s">
        <v>1300</v>
      </c>
      <c r="G34" s="175"/>
      <c r="H34" s="161"/>
      <c r="I34" s="151"/>
      <c r="J34" s="162"/>
      <c r="K34" s="159"/>
      <c r="L34" s="32"/>
      <c r="M34" s="32"/>
      <c r="N34" s="32"/>
      <c r="O34" s="32"/>
      <c r="P34" s="32"/>
      <c r="Q34" s="32"/>
      <c r="R34" s="32"/>
      <c r="S34" s="32"/>
      <c r="T34" s="33"/>
      <c r="U34" s="25"/>
      <c r="V34" s="26"/>
      <c r="W34" s="27"/>
      <c r="X34" s="27"/>
      <c r="Y34" s="27"/>
      <c r="Z34" s="25"/>
    </row>
    <row r="35" spans="1:26" ht="18.600000000000001" thickBot="1" x14ac:dyDescent="0.35">
      <c r="A35" s="34"/>
      <c r="B35" s="43"/>
      <c r="C35" s="171" t="s">
        <v>1351</v>
      </c>
      <c r="D35" s="176">
        <v>0</v>
      </c>
      <c r="E35" s="90" t="s">
        <v>1352</v>
      </c>
      <c r="F35" s="373" t="str">
        <f>IF(D35=0," ",IF(G32&lt;0.03,"THE OBJECT IS NOT CHARTABLE","THE OBJECT IS CHARTABLE"))</f>
        <v xml:space="preserve"> </v>
      </c>
      <c r="G35" s="374"/>
      <c r="H35" s="374"/>
      <c r="I35" s="375"/>
      <c r="J35" s="162"/>
      <c r="K35" s="159"/>
      <c r="L35" s="32"/>
      <c r="M35" s="32"/>
      <c r="N35" s="32"/>
      <c r="O35" s="32"/>
      <c r="P35" s="32"/>
      <c r="Q35" s="32"/>
      <c r="R35" s="32"/>
      <c r="S35" s="32"/>
      <c r="T35" s="33"/>
      <c r="U35" s="25"/>
      <c r="V35" s="26"/>
      <c r="W35" s="27"/>
      <c r="X35" s="27"/>
      <c r="Y35" s="27"/>
      <c r="Z35" s="25"/>
    </row>
    <row r="36" spans="1:26" ht="18" x14ac:dyDescent="0.3">
      <c r="A36" s="34"/>
      <c r="B36" s="43"/>
      <c r="C36" s="177" t="s">
        <v>1300</v>
      </c>
      <c r="D36" s="178"/>
      <c r="E36" s="179"/>
      <c r="F36" s="180"/>
      <c r="G36" s="181"/>
      <c r="H36" s="182"/>
      <c r="I36" s="183"/>
      <c r="J36" s="162"/>
      <c r="K36" s="159"/>
      <c r="L36" s="32"/>
      <c r="M36" s="32"/>
      <c r="N36" s="32"/>
      <c r="O36" s="32"/>
      <c r="P36" s="32"/>
      <c r="Q36" s="32"/>
      <c r="R36" s="32"/>
      <c r="S36" s="32"/>
      <c r="T36" s="33"/>
      <c r="U36" s="25"/>
      <c r="V36" s="26"/>
      <c r="W36" s="27"/>
      <c r="X36" s="27"/>
      <c r="Y36" s="27"/>
      <c r="Z36" s="25"/>
    </row>
    <row r="37" spans="1:26" x14ac:dyDescent="0.3">
      <c r="A37" s="34"/>
      <c r="B37" s="43"/>
      <c r="C37" s="376" t="s">
        <v>1353</v>
      </c>
      <c r="D37" s="376"/>
      <c r="E37" s="376"/>
      <c r="F37" s="376"/>
      <c r="G37" s="376"/>
      <c r="H37" s="376"/>
      <c r="I37" s="376"/>
      <c r="J37" s="377"/>
      <c r="K37" s="159"/>
      <c r="L37" s="32"/>
      <c r="M37" s="32"/>
      <c r="N37" s="32"/>
      <c r="O37" s="32"/>
      <c r="P37" s="32"/>
      <c r="Q37" s="32"/>
      <c r="R37" s="32"/>
      <c r="S37" s="32"/>
      <c r="T37" s="33"/>
      <c r="U37" s="25"/>
      <c r="V37" s="26"/>
      <c r="W37" s="27"/>
      <c r="X37" s="27"/>
      <c r="Y37" s="27"/>
      <c r="Z37" s="25"/>
    </row>
    <row r="38" spans="1:26" x14ac:dyDescent="0.3">
      <c r="A38" s="34"/>
      <c r="B38" s="43"/>
      <c r="C38" s="376"/>
      <c r="D38" s="376"/>
      <c r="E38" s="376"/>
      <c r="F38" s="376"/>
      <c r="G38" s="376"/>
      <c r="H38" s="376"/>
      <c r="I38" s="376"/>
      <c r="J38" s="377"/>
      <c r="K38" s="184"/>
      <c r="L38" s="32"/>
      <c r="M38" s="32"/>
      <c r="N38" s="32"/>
      <c r="O38" s="32"/>
      <c r="P38" s="32"/>
      <c r="Q38" s="32"/>
      <c r="R38" s="32"/>
      <c r="S38" s="32"/>
      <c r="T38" s="33"/>
      <c r="U38" s="25"/>
      <c r="V38" s="26"/>
      <c r="W38" s="27"/>
      <c r="X38" s="27"/>
      <c r="Y38" s="27"/>
      <c r="Z38" s="25"/>
    </row>
    <row r="39" spans="1:26" ht="15" thickBot="1" x14ac:dyDescent="0.35">
      <c r="A39" s="34"/>
      <c r="B39" s="128"/>
      <c r="C39" s="378"/>
      <c r="D39" s="378"/>
      <c r="E39" s="378"/>
      <c r="F39" s="378"/>
      <c r="G39" s="378"/>
      <c r="H39" s="378"/>
      <c r="I39" s="378"/>
      <c r="J39" s="379"/>
      <c r="K39" s="185"/>
      <c r="L39" s="32"/>
      <c r="M39" s="32"/>
      <c r="N39" s="32"/>
      <c r="O39" s="32"/>
      <c r="P39" s="32"/>
      <c r="Q39" s="32"/>
      <c r="R39" s="32"/>
      <c r="S39" s="32"/>
      <c r="T39" s="33"/>
      <c r="U39" s="25"/>
      <c r="V39" s="26"/>
      <c r="W39" s="27"/>
      <c r="X39" s="27"/>
      <c r="Y39" s="27"/>
      <c r="Z39" s="25"/>
    </row>
    <row r="40" spans="1:26" ht="15.6" hidden="1" thickTop="1" thickBot="1" x14ac:dyDescent="0.35">
      <c r="A40" s="186"/>
      <c r="B40" s="129"/>
      <c r="C40" s="187"/>
      <c r="D40" s="188"/>
      <c r="E40" s="188"/>
      <c r="F40" s="188"/>
      <c r="G40" s="188"/>
      <c r="H40" s="188"/>
      <c r="I40" s="188"/>
      <c r="J40" s="188"/>
      <c r="K40" s="185"/>
      <c r="L40" s="32"/>
      <c r="M40" s="32"/>
      <c r="N40" s="32"/>
      <c r="O40" s="32"/>
      <c r="P40" s="32"/>
      <c r="Q40" s="32"/>
      <c r="R40" s="32"/>
      <c r="S40" s="32"/>
      <c r="T40" s="33"/>
      <c r="U40" s="25"/>
      <c r="V40" s="26"/>
      <c r="W40" s="27"/>
      <c r="X40" s="27"/>
      <c r="Y40" s="27"/>
      <c r="Z40" s="25"/>
    </row>
    <row r="41" spans="1:26" ht="15.6" hidden="1" thickTop="1" thickBot="1" x14ac:dyDescent="0.35">
      <c r="A41" s="186"/>
      <c r="B41" s="189"/>
      <c r="C41" s="190" t="s">
        <v>1354</v>
      </c>
      <c r="D41" s="190" t="s">
        <v>1355</v>
      </c>
      <c r="E41" s="191"/>
      <c r="F41" s="191"/>
      <c r="G41" s="191" t="s">
        <v>1356</v>
      </c>
      <c r="H41" s="190"/>
      <c r="I41" s="191">
        <v>41.644529166666665</v>
      </c>
      <c r="J41" s="191">
        <v>41.625384444444443</v>
      </c>
      <c r="K41" s="185"/>
      <c r="L41" s="32"/>
      <c r="M41" s="32"/>
      <c r="N41" s="32"/>
      <c r="O41" s="32"/>
      <c r="P41" s="32"/>
      <c r="Q41" s="32"/>
      <c r="R41" s="32"/>
      <c r="S41" s="32"/>
      <c r="T41" s="33"/>
      <c r="U41" s="25"/>
      <c r="V41" s="26"/>
      <c r="W41" s="27"/>
      <c r="X41" s="27"/>
      <c r="Y41" s="27"/>
      <c r="Z41" s="25"/>
    </row>
    <row r="42" spans="1:26" ht="15" hidden="1" thickTop="1" x14ac:dyDescent="0.3">
      <c r="A42" s="186"/>
      <c r="B42" s="192"/>
      <c r="C42" s="193">
        <f>C7+D7/60+E7/60/60</f>
        <v>41.667277777777777</v>
      </c>
      <c r="D42" s="194">
        <f>G7+H7/60+I7/60/60</f>
        <v>41.668611111111112</v>
      </c>
      <c r="E42" s="73"/>
      <c r="F42" s="72" t="s">
        <v>1357</v>
      </c>
      <c r="G42" s="194">
        <f>D42-C42</f>
        <v>1.3333333333349628E-3</v>
      </c>
      <c r="H42" s="194"/>
      <c r="I42" s="73">
        <v>71.370781944444431</v>
      </c>
      <c r="J42" s="73">
        <v>71.392271944444445</v>
      </c>
      <c r="K42" s="185"/>
      <c r="L42" s="32"/>
      <c r="M42" s="32"/>
      <c r="N42" s="32"/>
      <c r="O42" s="32"/>
      <c r="P42" s="32"/>
      <c r="Q42" s="32"/>
      <c r="R42" s="32"/>
      <c r="S42" s="32"/>
      <c r="T42" s="33"/>
      <c r="U42" s="25"/>
      <c r="V42" s="26"/>
      <c r="W42" s="27"/>
      <c r="X42" s="27"/>
      <c r="Y42" s="27"/>
      <c r="Z42" s="25"/>
    </row>
    <row r="43" spans="1:26" ht="15" hidden="1" thickBot="1" x14ac:dyDescent="0.35">
      <c r="A43" s="186"/>
      <c r="B43" s="189"/>
      <c r="C43" s="194">
        <f>C8+D8/60+E8/60/60</f>
        <v>70.180916666666675</v>
      </c>
      <c r="D43" s="194">
        <f>G8+H8/60+I8/60/60</f>
        <v>70.180850000000007</v>
      </c>
      <c r="E43" s="73"/>
      <c r="F43" s="72" t="s">
        <v>1358</v>
      </c>
      <c r="G43" s="194">
        <f>C43-D43</f>
        <v>6.666666666887977E-5</v>
      </c>
      <c r="H43" s="194"/>
      <c r="I43" s="73"/>
      <c r="J43" s="73"/>
      <c r="K43" s="185"/>
      <c r="L43" s="32"/>
      <c r="M43" s="32"/>
      <c r="N43" s="32"/>
      <c r="O43" s="32"/>
      <c r="P43" s="32"/>
      <c r="Q43" s="32"/>
      <c r="R43" s="32"/>
      <c r="S43" s="32"/>
      <c r="T43" s="33"/>
      <c r="U43" s="25"/>
      <c r="V43" s="26"/>
      <c r="W43" s="27"/>
      <c r="X43" s="27"/>
      <c r="Y43" s="27"/>
      <c r="Z43" s="25"/>
    </row>
    <row r="44" spans="1:26" ht="15" hidden="1" thickTop="1" x14ac:dyDescent="0.3">
      <c r="A44" s="186"/>
      <c r="B44" s="192"/>
      <c r="C44" s="73"/>
      <c r="D44" s="73"/>
      <c r="E44" s="73"/>
      <c r="F44" s="73"/>
      <c r="G44" s="73"/>
      <c r="H44" s="73"/>
      <c r="I44" s="73"/>
      <c r="J44" s="73"/>
      <c r="K44" s="185"/>
      <c r="L44" s="32"/>
      <c r="M44" s="32"/>
      <c r="N44" s="32"/>
      <c r="O44" s="32"/>
      <c r="P44" s="32"/>
      <c r="Q44" s="32"/>
      <c r="R44" s="32"/>
      <c r="S44" s="32"/>
      <c r="T44" s="33"/>
      <c r="U44" s="25"/>
      <c r="V44" s="26"/>
      <c r="W44" s="27"/>
      <c r="X44" s="27"/>
      <c r="Y44" s="27"/>
      <c r="Z44" s="25"/>
    </row>
    <row r="45" spans="1:26" ht="15" hidden="1" thickBot="1" x14ac:dyDescent="0.35">
      <c r="A45" s="186"/>
      <c r="B45" s="189"/>
      <c r="C45" s="73" t="s">
        <v>1359</v>
      </c>
      <c r="D45" s="73"/>
      <c r="E45" s="73"/>
      <c r="F45" s="73"/>
      <c r="G45" s="73"/>
      <c r="H45" s="73"/>
      <c r="I45" s="73"/>
      <c r="J45" s="73"/>
      <c r="K45" s="185"/>
      <c r="L45" s="32"/>
      <c r="M45" s="32"/>
      <c r="N45" s="32"/>
      <c r="O45" s="32"/>
      <c r="P45" s="32"/>
      <c r="Q45" s="32"/>
      <c r="R45" s="32"/>
      <c r="S45" s="32"/>
      <c r="T45" s="33"/>
      <c r="U45" s="25"/>
      <c r="V45" s="26"/>
      <c r="W45" s="27"/>
      <c r="X45" s="27"/>
      <c r="Y45" s="27"/>
      <c r="Z45" s="25"/>
    </row>
    <row r="46" spans="1:26" ht="15" hidden="1" thickTop="1" x14ac:dyDescent="0.3">
      <c r="A46" s="186"/>
      <c r="B46" s="192"/>
      <c r="C46" s="73"/>
      <c r="D46" s="194">
        <f>G43*60*COS((C42+D42)/2*PI()/180)</f>
        <v>2.9880409807280439E-3</v>
      </c>
      <c r="E46" s="195">
        <f>D46*6076.1</f>
        <v>18.155635803001669</v>
      </c>
      <c r="F46" s="73"/>
      <c r="G46" s="73"/>
      <c r="H46" s="73"/>
      <c r="I46" s="73"/>
      <c r="J46" s="73"/>
      <c r="K46" s="185"/>
      <c r="L46" s="32"/>
      <c r="M46" s="32"/>
      <c r="N46" s="32"/>
      <c r="O46" s="32"/>
      <c r="P46" s="32"/>
      <c r="Q46" s="32"/>
      <c r="R46" s="32"/>
      <c r="S46" s="32"/>
      <c r="T46" s="33"/>
      <c r="U46" s="25"/>
      <c r="V46" s="26"/>
      <c r="W46" s="27"/>
      <c r="X46" s="27"/>
      <c r="Y46" s="27"/>
      <c r="Z46" s="25"/>
    </row>
    <row r="47" spans="1:26" ht="15" hidden="1" thickBot="1" x14ac:dyDescent="0.35">
      <c r="A47" s="186"/>
      <c r="B47" s="189"/>
      <c r="C47" s="73"/>
      <c r="D47" s="194">
        <f>G42*60</f>
        <v>8.0000000000097771E-2</v>
      </c>
      <c r="E47" s="195">
        <f>D47*6076.1</f>
        <v>486.08800000059409</v>
      </c>
      <c r="F47" s="73"/>
      <c r="G47" s="73"/>
      <c r="H47" s="73"/>
      <c r="I47" s="73"/>
      <c r="J47" s="73"/>
      <c r="K47" s="185"/>
      <c r="L47" s="32"/>
      <c r="M47" s="32"/>
      <c r="N47" s="32"/>
      <c r="O47" s="32"/>
      <c r="P47" s="32"/>
      <c r="Q47" s="32"/>
      <c r="R47" s="32"/>
      <c r="S47" s="32"/>
      <c r="T47" s="33"/>
      <c r="U47" s="25"/>
      <c r="V47" s="26"/>
      <c r="W47" s="27"/>
      <c r="X47" s="27"/>
      <c r="Y47" s="27"/>
      <c r="Z47" s="25"/>
    </row>
    <row r="48" spans="1:26" ht="15" hidden="1" thickTop="1" x14ac:dyDescent="0.3">
      <c r="A48" s="186"/>
      <c r="B48" s="192"/>
      <c r="C48" s="73"/>
      <c r="D48" s="196" t="s">
        <v>1325</v>
      </c>
      <c r="E48" s="196" t="s">
        <v>1360</v>
      </c>
      <c r="F48" s="73"/>
      <c r="G48" s="73"/>
      <c r="H48" s="73"/>
      <c r="I48" s="73"/>
      <c r="J48" s="73"/>
      <c r="K48" s="185"/>
      <c r="L48" s="32"/>
      <c r="M48" s="32"/>
      <c r="N48" s="32"/>
      <c r="O48" s="32"/>
      <c r="P48" s="32"/>
      <c r="Q48" s="32"/>
      <c r="R48" s="32"/>
      <c r="S48" s="32"/>
      <c r="T48" s="33"/>
      <c r="U48" s="25"/>
      <c r="V48" s="26"/>
      <c r="W48" s="27"/>
      <c r="X48" s="27"/>
      <c r="Y48" s="27"/>
      <c r="Z48" s="25"/>
    </row>
    <row r="49" spans="1:26" ht="15" hidden="1" thickBot="1" x14ac:dyDescent="0.35">
      <c r="A49" s="186"/>
      <c r="B49" s="189"/>
      <c r="C49" s="197" t="s">
        <v>1361</v>
      </c>
      <c r="D49" s="73"/>
      <c r="E49" s="73"/>
      <c r="F49" s="73"/>
      <c r="G49" s="73"/>
      <c r="H49" s="73"/>
      <c r="I49" s="73"/>
      <c r="J49" s="73"/>
      <c r="K49" s="185"/>
      <c r="L49" s="32"/>
      <c r="M49" s="32"/>
      <c r="N49" s="32"/>
      <c r="O49" s="32"/>
      <c r="P49" s="32"/>
      <c r="Q49" s="32"/>
      <c r="R49" s="32"/>
      <c r="S49" s="32"/>
      <c r="T49" s="33"/>
      <c r="U49" s="25"/>
      <c r="V49" s="26"/>
      <c r="W49" s="27"/>
      <c r="X49" s="27"/>
      <c r="Y49" s="27"/>
      <c r="Z49" s="25"/>
    </row>
    <row r="50" spans="1:26" ht="15" hidden="1" thickTop="1" x14ac:dyDescent="0.3">
      <c r="A50" s="186"/>
      <c r="B50" s="192"/>
      <c r="C50" s="73">
        <f>C42*PI()/180</f>
        <v>0.72723118756528848</v>
      </c>
      <c r="D50" s="73">
        <f>D42*PI()/180</f>
        <v>0.72725445862198168</v>
      </c>
      <c r="E50" s="73"/>
      <c r="F50" s="194"/>
      <c r="G50" s="73"/>
      <c r="H50" s="73"/>
      <c r="I50" s="73"/>
      <c r="J50" s="73"/>
      <c r="K50" s="185"/>
      <c r="L50" s="32"/>
      <c r="M50" s="32"/>
      <c r="N50" s="32"/>
      <c r="O50" s="32"/>
      <c r="P50" s="32"/>
      <c r="Q50" s="32"/>
      <c r="R50" s="32"/>
      <c r="S50" s="32"/>
      <c r="T50" s="33"/>
      <c r="U50" s="25"/>
      <c r="V50" s="26"/>
      <c r="W50" s="27"/>
      <c r="X50" s="27"/>
      <c r="Y50" s="27"/>
      <c r="Z50" s="25"/>
    </row>
    <row r="51" spans="1:26" ht="15" hidden="1" thickBot="1" x14ac:dyDescent="0.35">
      <c r="A51" s="186"/>
      <c r="B51" s="189"/>
      <c r="C51" s="73">
        <f>C43*PI()/180</f>
        <v>1.2248880679010972</v>
      </c>
      <c r="D51" s="73">
        <f>D43*PI()/180</f>
        <v>1.2248869043482624</v>
      </c>
      <c r="E51" s="73"/>
      <c r="F51" s="73"/>
      <c r="G51" s="73"/>
      <c r="H51" s="73"/>
      <c r="I51" s="73"/>
      <c r="J51" s="73"/>
      <c r="K51" s="185"/>
      <c r="L51" s="32"/>
      <c r="M51" s="32"/>
      <c r="N51" s="32"/>
      <c r="O51" s="32"/>
      <c r="P51" s="32"/>
      <c r="Q51" s="32"/>
      <c r="R51" s="32"/>
      <c r="S51" s="32"/>
      <c r="T51" s="33"/>
      <c r="U51" s="25"/>
      <c r="V51" s="26"/>
      <c r="W51" s="27"/>
      <c r="X51" s="27"/>
      <c r="Y51" s="27"/>
      <c r="Z51" s="25"/>
    </row>
    <row r="52" spans="1:26" ht="15" hidden="1" thickTop="1" x14ac:dyDescent="0.3">
      <c r="A52" s="186"/>
      <c r="B52" s="192"/>
      <c r="C52" s="73"/>
      <c r="D52" s="73"/>
      <c r="E52" s="73"/>
      <c r="F52" s="73"/>
      <c r="G52" s="73"/>
      <c r="H52" s="73"/>
      <c r="I52" s="73"/>
      <c r="J52" s="73"/>
      <c r="K52" s="185"/>
      <c r="L52" s="32"/>
      <c r="M52" s="32"/>
      <c r="N52" s="32"/>
      <c r="O52" s="32"/>
      <c r="P52" s="32"/>
      <c r="Q52" s="32"/>
      <c r="R52" s="32"/>
      <c r="S52" s="32"/>
      <c r="T52" s="33"/>
      <c r="U52" s="25"/>
      <c r="V52" s="26"/>
      <c r="W52" s="27"/>
      <c r="X52" s="27"/>
      <c r="Y52" s="27"/>
      <c r="Z52" s="25"/>
    </row>
    <row r="53" spans="1:26" ht="18.600000000000001" hidden="1" thickBot="1" x14ac:dyDescent="0.4">
      <c r="A53" s="186"/>
      <c r="B53" s="189"/>
      <c r="C53" s="73">
        <f>-1*ATAN2(COS(C50)*SIN(D50)-SIN(C50)*COS(D50)*COS(D51-C51),SIN(D51-C51)*COS(D50))</f>
        <v>3.7332771268363915E-2</v>
      </c>
      <c r="D53" s="73"/>
      <c r="E53" s="73"/>
      <c r="F53" s="198" t="s">
        <v>1362</v>
      </c>
      <c r="G53" s="73"/>
      <c r="H53" s="73"/>
      <c r="I53" s="73"/>
      <c r="J53" s="73"/>
      <c r="K53" s="185"/>
      <c r="L53" s="32"/>
      <c r="M53" s="32"/>
      <c r="N53" s="32"/>
      <c r="O53" s="32"/>
      <c r="P53" s="32"/>
      <c r="Q53" s="32"/>
      <c r="R53" s="32"/>
      <c r="S53" s="32"/>
      <c r="T53" s="33"/>
      <c r="U53" s="25"/>
      <c r="V53" s="26"/>
      <c r="W53" s="27"/>
      <c r="X53" s="27"/>
      <c r="Y53" s="27"/>
      <c r="Z53" s="25"/>
    </row>
    <row r="54" spans="1:26" ht="15" hidden="1" thickTop="1" x14ac:dyDescent="0.3">
      <c r="A54" s="186"/>
      <c r="B54" s="192"/>
      <c r="C54" s="73">
        <f>IF(360+C53/(2*PI())*360&gt;360,C53/(2*PI())*360,360+C53/(2*PI())*360)</f>
        <v>2.1390102312045136</v>
      </c>
      <c r="D54" s="73" t="s">
        <v>1363</v>
      </c>
      <c r="E54" s="73"/>
      <c r="F54" s="73"/>
      <c r="G54" s="73"/>
      <c r="H54" s="73"/>
      <c r="I54" s="73"/>
      <c r="J54" s="73"/>
      <c r="K54" s="185"/>
      <c r="L54" s="32"/>
      <c r="M54" s="32"/>
      <c r="N54" s="32"/>
      <c r="O54" s="32"/>
      <c r="P54" s="32"/>
      <c r="Q54" s="32"/>
      <c r="R54" s="32"/>
      <c r="S54" s="32"/>
      <c r="T54" s="33"/>
      <c r="U54" s="25"/>
      <c r="V54" s="26"/>
      <c r="W54" s="27"/>
      <c r="X54" s="27"/>
      <c r="Y54" s="27"/>
      <c r="Z54" s="25"/>
    </row>
    <row r="55" spans="1:26" ht="15" hidden="1" thickBot="1" x14ac:dyDescent="0.35">
      <c r="A55" s="186"/>
      <c r="B55" s="189"/>
      <c r="C55" s="73">
        <f>61.582*ACOS(SIN(C42)*SIN(D42)+COS(C42)*COS(D42)*COS(C43-D43))*6371.14</f>
        <v>523.42959936201908</v>
      </c>
      <c r="D55" s="73" t="s">
        <v>1364</v>
      </c>
      <c r="E55" s="73"/>
      <c r="F55" s="73"/>
      <c r="G55" s="73"/>
      <c r="H55" s="73"/>
      <c r="I55" s="73"/>
      <c r="J55" s="73"/>
      <c r="K55" s="185"/>
      <c r="L55" s="32"/>
      <c r="M55" s="32"/>
      <c r="N55" s="32"/>
      <c r="O55" s="32"/>
      <c r="P55" s="32"/>
      <c r="Q55" s="32"/>
      <c r="R55" s="32"/>
      <c r="S55" s="32"/>
      <c r="T55" s="33"/>
      <c r="U55" s="25"/>
      <c r="V55" s="26"/>
      <c r="W55" s="27"/>
      <c r="X55" s="27"/>
      <c r="Y55" s="27"/>
      <c r="Z55" s="25"/>
    </row>
    <row r="56" spans="1:26" ht="21.6" thickTop="1" x14ac:dyDescent="0.4">
      <c r="A56" s="186"/>
      <c r="B56" s="368" t="s">
        <v>1365</v>
      </c>
      <c r="C56" s="369"/>
      <c r="D56" s="369"/>
      <c r="E56" s="369"/>
      <c r="F56" s="369"/>
      <c r="G56" s="369"/>
      <c r="H56" s="369"/>
      <c r="I56" s="369"/>
      <c r="J56" s="370"/>
      <c r="K56" s="185"/>
      <c r="L56" s="330" t="s">
        <v>1300</v>
      </c>
      <c r="M56" s="331"/>
      <c r="N56" s="331"/>
      <c r="O56" s="331"/>
      <c r="P56" s="199"/>
      <c r="Q56" s="32"/>
      <c r="R56" s="32"/>
      <c r="S56" s="32"/>
      <c r="T56" s="33"/>
      <c r="U56" s="25"/>
      <c r="V56" s="26"/>
      <c r="W56" s="27"/>
      <c r="X56" s="27"/>
      <c r="Y56" s="27"/>
      <c r="Z56" s="25"/>
    </row>
    <row r="57" spans="1:26" ht="19.2" thickBot="1" x14ac:dyDescent="0.35">
      <c r="A57" s="186"/>
      <c r="B57" s="200" t="s">
        <v>1300</v>
      </c>
      <c r="C57" s="73"/>
      <c r="D57" s="73"/>
      <c r="E57" s="122" t="s">
        <v>1366</v>
      </c>
      <c r="F57" s="73"/>
      <c r="G57" s="73"/>
      <c r="H57" s="73"/>
      <c r="I57" s="73"/>
      <c r="J57" s="74"/>
      <c r="K57" s="185"/>
      <c r="L57" s="201"/>
      <c r="M57" s="202"/>
      <c r="N57" s="201"/>
      <c r="O57" s="203"/>
      <c r="P57" s="199"/>
      <c r="Q57" s="32"/>
      <c r="R57" s="32"/>
      <c r="S57" s="32"/>
      <c r="T57" s="33"/>
      <c r="U57" s="25"/>
      <c r="V57" s="26"/>
      <c r="W57" s="27"/>
      <c r="X57" s="27"/>
      <c r="Y57" s="27"/>
      <c r="Z57" s="25"/>
    </row>
    <row r="58" spans="1:26" ht="19.2" thickBot="1" x14ac:dyDescent="0.35">
      <c r="A58" s="186"/>
      <c r="B58" s="204" t="s">
        <v>1300</v>
      </c>
      <c r="C58" s="73"/>
      <c r="D58" s="73"/>
      <c r="E58" s="205">
        <v>0</v>
      </c>
      <c r="F58" s="206" t="s">
        <v>1367</v>
      </c>
      <c r="G58" s="73"/>
      <c r="H58" s="73"/>
      <c r="I58" s="73"/>
      <c r="J58" s="74"/>
      <c r="K58" s="185"/>
      <c r="L58" s="201"/>
      <c r="M58" s="202"/>
      <c r="N58" s="207"/>
      <c r="O58" s="208" t="s">
        <v>1300</v>
      </c>
      <c r="P58" s="209" t="s">
        <v>1300</v>
      </c>
      <c r="Q58" s="32"/>
      <c r="R58" s="32"/>
      <c r="S58" s="32"/>
      <c r="T58" s="33"/>
      <c r="U58" s="25"/>
      <c r="V58" s="26"/>
      <c r="W58" s="27"/>
      <c r="X58" s="27"/>
      <c r="Y58" s="27"/>
      <c r="Z58" s="25"/>
    </row>
    <row r="59" spans="1:26" ht="19.2" thickBot="1" x14ac:dyDescent="0.35">
      <c r="A59" s="186"/>
      <c r="B59" s="204" t="s">
        <v>1300</v>
      </c>
      <c r="C59" s="332" t="s">
        <v>1368</v>
      </c>
      <c r="D59" s="333"/>
      <c r="E59" s="333"/>
      <c r="F59" s="333"/>
      <c r="G59" s="333"/>
      <c r="H59" s="333"/>
      <c r="I59" s="333"/>
      <c r="J59" s="334"/>
      <c r="K59" s="185"/>
      <c r="L59" s="201"/>
      <c r="M59" s="202"/>
      <c r="N59" s="210"/>
      <c r="O59" s="203"/>
      <c r="P59" s="209" t="s">
        <v>1300</v>
      </c>
      <c r="Q59" s="32"/>
      <c r="R59" s="32"/>
      <c r="S59" s="32"/>
      <c r="T59" s="33"/>
      <c r="U59" s="25"/>
      <c r="V59" s="26"/>
      <c r="W59" s="27"/>
      <c r="X59" s="27"/>
      <c r="Y59" s="27"/>
      <c r="Z59" s="25"/>
    </row>
    <row r="60" spans="1:26" ht="19.8" thickTop="1" thickBot="1" x14ac:dyDescent="0.35">
      <c r="A60" s="186"/>
      <c r="B60" s="204" t="s">
        <v>1300</v>
      </c>
      <c r="C60" s="73"/>
      <c r="D60" s="73"/>
      <c r="E60" s="211">
        <v>0</v>
      </c>
      <c r="F60" s="212" t="s">
        <v>1369</v>
      </c>
      <c r="G60" s="73"/>
      <c r="H60" s="73"/>
      <c r="I60" s="73"/>
      <c r="J60" s="74"/>
      <c r="K60" s="185"/>
      <c r="L60" s="201"/>
      <c r="M60" s="202"/>
      <c r="N60" s="207" t="s">
        <v>1300</v>
      </c>
      <c r="O60" s="208" t="s">
        <v>1300</v>
      </c>
      <c r="P60" s="209" t="s">
        <v>1300</v>
      </c>
      <c r="Q60" s="32"/>
      <c r="R60" s="32"/>
      <c r="S60" s="32"/>
      <c r="T60" s="33"/>
      <c r="U60" s="25"/>
      <c r="V60" s="26"/>
      <c r="W60" s="27"/>
      <c r="X60" s="27"/>
      <c r="Y60" s="27"/>
      <c r="Z60" s="25"/>
    </row>
    <row r="61" spans="1:26" ht="19.8" thickTop="1" thickBot="1" x14ac:dyDescent="0.35">
      <c r="A61" s="186"/>
      <c r="B61" s="204" t="s">
        <v>1300</v>
      </c>
      <c r="C61" s="73"/>
      <c r="D61" s="73"/>
      <c r="E61" s="122" t="s">
        <v>1370</v>
      </c>
      <c r="F61" s="73"/>
      <c r="G61" s="73"/>
      <c r="H61" s="73"/>
      <c r="I61" s="73"/>
      <c r="J61" s="74"/>
      <c r="K61" s="185"/>
      <c r="L61" s="346" t="s">
        <v>1300</v>
      </c>
      <c r="M61" s="347"/>
      <c r="N61" s="347"/>
      <c r="O61" s="347"/>
      <c r="P61" s="347"/>
      <c r="Q61" s="32"/>
      <c r="R61" s="32"/>
      <c r="S61" s="32"/>
      <c r="T61" s="33"/>
      <c r="U61" s="25"/>
      <c r="V61" s="26"/>
      <c r="W61" s="27"/>
      <c r="X61" s="27"/>
      <c r="Y61" s="27"/>
      <c r="Z61" s="25"/>
    </row>
    <row r="62" spans="1:26" ht="22.2" thickTop="1" thickBot="1" x14ac:dyDescent="0.35">
      <c r="A62" s="186"/>
      <c r="B62" s="204" t="s">
        <v>1300</v>
      </c>
      <c r="C62" s="73"/>
      <c r="D62" s="73"/>
      <c r="E62" s="213" t="str">
        <f>IF(E60=0," ",(E58*(VLOOKUP(E60,D74:E163,2))))</f>
        <v xml:space="preserve"> </v>
      </c>
      <c r="F62" s="206" t="s">
        <v>1367</v>
      </c>
      <c r="G62" s="73"/>
      <c r="H62" s="73"/>
      <c r="I62" s="73"/>
      <c r="J62" s="74"/>
      <c r="K62" s="185"/>
      <c r="L62" s="348" t="s">
        <v>1300</v>
      </c>
      <c r="M62" s="349"/>
      <c r="N62" s="349"/>
      <c r="O62" s="349"/>
      <c r="P62" s="349"/>
      <c r="Q62" s="32"/>
      <c r="R62" s="32"/>
      <c r="S62" s="32"/>
      <c r="T62" s="33"/>
      <c r="U62" s="25"/>
      <c r="V62" s="26"/>
      <c r="W62" s="27"/>
      <c r="X62" s="27"/>
      <c r="Y62" s="27"/>
      <c r="Z62" s="25"/>
    </row>
    <row r="63" spans="1:26" ht="19.2" thickTop="1" x14ac:dyDescent="0.3">
      <c r="A63" s="186"/>
      <c r="B63" s="204" t="s">
        <v>1300</v>
      </c>
      <c r="C63" s="350" t="s">
        <v>1371</v>
      </c>
      <c r="D63" s="351"/>
      <c r="E63" s="351"/>
      <c r="F63" s="351"/>
      <c r="G63" s="351"/>
      <c r="H63" s="351"/>
      <c r="I63" s="351"/>
      <c r="J63" s="352"/>
      <c r="K63" s="185"/>
      <c r="L63" s="348" t="s">
        <v>1300</v>
      </c>
      <c r="M63" s="349"/>
      <c r="N63" s="349"/>
      <c r="O63" s="349"/>
      <c r="P63" s="349"/>
      <c r="Q63" s="32"/>
      <c r="R63" s="32"/>
      <c r="S63" s="32"/>
      <c r="T63" s="33"/>
      <c r="U63" s="25"/>
      <c r="V63" s="26"/>
      <c r="W63" s="27"/>
      <c r="X63" s="27"/>
      <c r="Y63" s="27"/>
      <c r="Z63" s="25"/>
    </row>
    <row r="64" spans="1:26" ht="18.600000000000001" x14ac:dyDescent="0.3">
      <c r="A64" s="186"/>
      <c r="B64" s="204" t="s">
        <v>1300</v>
      </c>
      <c r="C64" s="351"/>
      <c r="D64" s="351"/>
      <c r="E64" s="351"/>
      <c r="F64" s="351"/>
      <c r="G64" s="351"/>
      <c r="H64" s="351"/>
      <c r="I64" s="351"/>
      <c r="J64" s="352"/>
      <c r="K64" s="185"/>
      <c r="L64" s="348" t="s">
        <v>1300</v>
      </c>
      <c r="M64" s="349"/>
      <c r="N64" s="349"/>
      <c r="O64" s="349"/>
      <c r="P64" s="349"/>
      <c r="Q64" s="32"/>
      <c r="R64" s="32"/>
      <c r="S64" s="32"/>
      <c r="T64" s="33"/>
      <c r="U64" s="25"/>
      <c r="V64" s="26"/>
      <c r="W64" s="27"/>
      <c r="X64" s="27"/>
      <c r="Y64" s="27"/>
      <c r="Z64" s="25"/>
    </row>
    <row r="65" spans="1:26" ht="18.600000000000001" x14ac:dyDescent="0.3">
      <c r="A65" s="186"/>
      <c r="B65" s="204" t="s">
        <v>1300</v>
      </c>
      <c r="C65" s="351"/>
      <c r="D65" s="351"/>
      <c r="E65" s="351"/>
      <c r="F65" s="351"/>
      <c r="G65" s="351"/>
      <c r="H65" s="351"/>
      <c r="I65" s="351"/>
      <c r="J65" s="352"/>
      <c r="K65" s="185"/>
      <c r="L65" s="355" t="s">
        <v>1300</v>
      </c>
      <c r="M65" s="356"/>
      <c r="N65" s="356"/>
      <c r="O65" s="356"/>
      <c r="P65" s="356"/>
      <c r="Q65" s="32"/>
      <c r="R65" s="32"/>
      <c r="S65" s="32"/>
      <c r="T65" s="33"/>
      <c r="U65" s="25"/>
      <c r="V65" s="26"/>
      <c r="W65" s="27"/>
      <c r="X65" s="27"/>
      <c r="Y65" s="27"/>
      <c r="Z65" s="25"/>
    </row>
    <row r="66" spans="1:26" ht="18.600000000000001" x14ac:dyDescent="0.3">
      <c r="A66" s="186"/>
      <c r="B66" s="204" t="s">
        <v>1300</v>
      </c>
      <c r="C66" s="351"/>
      <c r="D66" s="351"/>
      <c r="E66" s="351"/>
      <c r="F66" s="351"/>
      <c r="G66" s="351"/>
      <c r="H66" s="351"/>
      <c r="I66" s="351"/>
      <c r="J66" s="352"/>
      <c r="K66" s="185"/>
      <c r="L66" s="32"/>
      <c r="M66" s="32"/>
      <c r="N66" s="32"/>
      <c r="O66" s="32"/>
      <c r="P66" s="32"/>
      <c r="Q66" s="32"/>
      <c r="R66" s="32"/>
      <c r="S66" s="32"/>
      <c r="T66" s="33"/>
      <c r="U66" s="25"/>
      <c r="V66" s="26"/>
      <c r="W66" s="27"/>
      <c r="X66" s="27"/>
      <c r="Y66" s="27"/>
      <c r="Z66" s="25"/>
    </row>
    <row r="67" spans="1:26" ht="15" thickBot="1" x14ac:dyDescent="0.35">
      <c r="A67" s="186"/>
      <c r="B67" s="128"/>
      <c r="C67" s="353"/>
      <c r="D67" s="353"/>
      <c r="E67" s="353"/>
      <c r="F67" s="353"/>
      <c r="G67" s="353"/>
      <c r="H67" s="353"/>
      <c r="I67" s="353"/>
      <c r="J67" s="354"/>
      <c r="K67" s="185"/>
      <c r="L67" s="32"/>
      <c r="M67" s="32"/>
      <c r="N67" s="32"/>
      <c r="O67" s="32"/>
      <c r="P67" s="32"/>
      <c r="Q67" s="32"/>
      <c r="R67" s="32"/>
      <c r="S67" s="32"/>
      <c r="T67" s="33"/>
      <c r="U67" s="25"/>
      <c r="V67" s="26"/>
      <c r="W67" s="27"/>
      <c r="X67" s="27"/>
      <c r="Y67" s="27"/>
      <c r="Z67" s="25"/>
    </row>
    <row r="68" spans="1:26" ht="15.6" thickTop="1" thickBot="1" x14ac:dyDescent="0.35">
      <c r="A68" s="25"/>
      <c r="B68" s="214"/>
      <c r="C68" s="32"/>
      <c r="D68" s="32"/>
      <c r="E68" s="32"/>
      <c r="F68" s="32"/>
      <c r="G68" s="32"/>
      <c r="H68" s="32"/>
      <c r="I68" s="32"/>
      <c r="J68" s="82"/>
      <c r="K68" s="215"/>
      <c r="L68" s="32"/>
      <c r="M68" s="32"/>
      <c r="N68" s="32"/>
      <c r="O68" s="32"/>
      <c r="P68" s="32"/>
      <c r="Q68" s="32"/>
      <c r="R68" s="32"/>
      <c r="S68" s="32"/>
      <c r="T68" s="33"/>
      <c r="U68" s="25"/>
      <c r="V68" s="26"/>
      <c r="W68" s="27"/>
      <c r="X68" s="27"/>
      <c r="Y68" s="27"/>
      <c r="Z68" s="25"/>
    </row>
    <row r="69" spans="1:26" ht="19.2" thickBot="1" x14ac:dyDescent="0.35">
      <c r="A69" s="25"/>
      <c r="B69" s="216" t="s">
        <v>1300</v>
      </c>
      <c r="C69" s="217"/>
      <c r="D69" s="217"/>
      <c r="E69" s="217"/>
      <c r="F69" s="218" t="s">
        <v>1372</v>
      </c>
      <c r="G69" s="217"/>
      <c r="H69" s="217"/>
      <c r="I69" s="217"/>
      <c r="J69" s="219"/>
      <c r="K69" s="215"/>
      <c r="L69" s="32"/>
      <c r="M69" s="32"/>
      <c r="N69" s="32"/>
      <c r="O69" s="32"/>
      <c r="P69" s="32"/>
      <c r="Q69" s="32"/>
      <c r="R69" s="32"/>
      <c r="S69" s="32"/>
      <c r="T69" s="33"/>
      <c r="U69" s="25"/>
      <c r="V69" s="26"/>
      <c r="W69" s="27"/>
      <c r="X69" s="27"/>
      <c r="Y69" s="27"/>
      <c r="Z69" s="25"/>
    </row>
    <row r="70" spans="1:26" ht="19.2" hidden="1" thickBot="1" x14ac:dyDescent="0.35">
      <c r="A70" s="25"/>
      <c r="B70" s="220" t="s">
        <v>1300</v>
      </c>
      <c r="C70" s="221"/>
      <c r="D70" s="221"/>
      <c r="E70" s="221"/>
      <c r="F70" s="221"/>
      <c r="G70" s="221"/>
      <c r="H70" s="221"/>
      <c r="I70" s="221"/>
      <c r="J70" s="221"/>
      <c r="K70" s="222"/>
      <c r="L70" s="32"/>
      <c r="M70" s="32"/>
      <c r="N70" s="32"/>
      <c r="O70" s="32"/>
      <c r="P70" s="32"/>
      <c r="Q70" s="32"/>
      <c r="R70" s="32"/>
      <c r="S70" s="32"/>
      <c r="T70" s="33"/>
      <c r="U70" s="25"/>
      <c r="V70" s="26"/>
      <c r="W70" s="27"/>
      <c r="X70" s="27"/>
      <c r="Y70" s="27"/>
      <c r="Z70" s="25"/>
    </row>
    <row r="71" spans="1:26" ht="15" hidden="1" x14ac:dyDescent="0.3">
      <c r="A71" s="186"/>
      <c r="B71" s="357" t="s">
        <v>1373</v>
      </c>
      <c r="C71" s="358"/>
      <c r="D71" s="358"/>
      <c r="E71" s="358"/>
      <c r="F71" s="358"/>
      <c r="G71" s="358"/>
      <c r="H71" s="358"/>
      <c r="I71" s="358"/>
      <c r="J71" s="359"/>
      <c r="K71" s="223"/>
      <c r="L71" s="224"/>
      <c r="M71" s="186"/>
      <c r="N71" s="186"/>
      <c r="O71" s="186"/>
      <c r="P71" s="186"/>
      <c r="Q71" s="186"/>
      <c r="R71" s="186"/>
      <c r="S71" s="186"/>
      <c r="T71" s="225"/>
      <c r="U71" s="186"/>
      <c r="V71" s="27"/>
      <c r="W71" s="27"/>
      <c r="X71" s="27"/>
      <c r="Y71" s="27"/>
      <c r="Z71" s="25"/>
    </row>
    <row r="72" spans="1:26" ht="15" hidden="1" x14ac:dyDescent="0.3">
      <c r="A72" s="186"/>
      <c r="B72" s="360" t="s">
        <v>1374</v>
      </c>
      <c r="C72" s="361"/>
      <c r="D72" s="361"/>
      <c r="E72" s="361"/>
      <c r="F72" s="361"/>
      <c r="G72" s="361"/>
      <c r="H72" s="361"/>
      <c r="I72" s="361"/>
      <c r="J72" s="362"/>
      <c r="K72" s="226"/>
      <c r="L72" s="224"/>
      <c r="M72" s="186"/>
      <c r="N72" s="186"/>
      <c r="O72" s="186"/>
      <c r="P72" s="186"/>
      <c r="Q72" s="186"/>
      <c r="R72" s="186"/>
      <c r="S72" s="186"/>
      <c r="T72" s="225"/>
      <c r="U72" s="186"/>
      <c r="V72" s="27"/>
      <c r="W72" s="27"/>
      <c r="X72" s="27"/>
      <c r="Y72" s="27"/>
      <c r="Z72" s="25"/>
    </row>
    <row r="73" spans="1:26" ht="15" hidden="1" x14ac:dyDescent="0.3">
      <c r="A73" s="186"/>
      <c r="B73" s="186"/>
      <c r="C73" s="227"/>
      <c r="D73" s="228" t="s">
        <v>1375</v>
      </c>
      <c r="E73" s="228" t="s">
        <v>1376</v>
      </c>
      <c r="F73" s="229" t="s">
        <v>1375</v>
      </c>
      <c r="G73" s="228" t="s">
        <v>1376</v>
      </c>
      <c r="H73" s="228" t="s">
        <v>1375</v>
      </c>
      <c r="I73" s="228" t="s">
        <v>1376</v>
      </c>
      <c r="J73" s="228" t="s">
        <v>1375</v>
      </c>
      <c r="K73" s="228" t="s">
        <v>1376</v>
      </c>
      <c r="L73" s="224"/>
      <c r="M73" s="186"/>
      <c r="N73" s="186"/>
      <c r="O73" s="186"/>
      <c r="P73" s="186"/>
      <c r="Q73" s="186"/>
      <c r="R73" s="186"/>
      <c r="S73" s="186"/>
      <c r="T73" s="225"/>
      <c r="U73" s="186"/>
      <c r="V73" s="27"/>
      <c r="W73" s="27"/>
      <c r="X73" s="27"/>
      <c r="Y73" s="27"/>
      <c r="Z73" s="25"/>
    </row>
    <row r="74" spans="1:26" ht="15" hidden="1" x14ac:dyDescent="0.3">
      <c r="A74" s="186"/>
      <c r="B74" s="186"/>
      <c r="C74" s="227"/>
      <c r="D74" s="228">
        <v>1</v>
      </c>
      <c r="E74" s="230">
        <v>1.7000000000000001E-2</v>
      </c>
      <c r="F74" s="229">
        <v>26</v>
      </c>
      <c r="G74" s="230">
        <v>0.48699999999999999</v>
      </c>
      <c r="H74" s="231">
        <v>51</v>
      </c>
      <c r="I74" s="230">
        <v>1.234</v>
      </c>
      <c r="J74" s="229">
        <v>76</v>
      </c>
      <c r="K74" s="230">
        <v>4.01</v>
      </c>
      <c r="L74" s="224"/>
      <c r="M74" s="186"/>
      <c r="N74" s="186"/>
      <c r="O74" s="186"/>
      <c r="P74" s="186"/>
      <c r="Q74" s="186"/>
      <c r="R74" s="186"/>
      <c r="S74" s="186"/>
      <c r="T74" s="225"/>
      <c r="U74" s="186"/>
      <c r="V74" s="27"/>
      <c r="W74" s="27"/>
      <c r="X74" s="27"/>
      <c r="Y74" s="27"/>
      <c r="Z74" s="25"/>
    </row>
    <row r="75" spans="1:26" ht="15" hidden="1" x14ac:dyDescent="0.3">
      <c r="A75" s="186"/>
      <c r="B75" s="186"/>
      <c r="C75" s="227"/>
      <c r="D75" s="228">
        <v>2</v>
      </c>
      <c r="E75" s="230">
        <v>3.4000000000000002E-2</v>
      </c>
      <c r="F75" s="229">
        <v>27</v>
      </c>
      <c r="G75" s="230">
        <v>0.50900000000000001</v>
      </c>
      <c r="H75" s="231">
        <v>52</v>
      </c>
      <c r="I75" s="230">
        <v>1.2789999999999999</v>
      </c>
      <c r="J75" s="229">
        <v>77</v>
      </c>
      <c r="K75" s="230">
        <v>4.3310000000000004</v>
      </c>
      <c r="L75" s="224"/>
      <c r="M75" s="186"/>
      <c r="N75" s="186"/>
      <c r="O75" s="186"/>
      <c r="P75" s="186"/>
      <c r="Q75" s="186"/>
      <c r="R75" s="186"/>
      <c r="S75" s="186"/>
      <c r="T75" s="225"/>
      <c r="U75" s="186"/>
      <c r="V75" s="27"/>
      <c r="W75" s="27"/>
      <c r="X75" s="27"/>
      <c r="Y75" s="27"/>
      <c r="Z75" s="25"/>
    </row>
    <row r="76" spans="1:26" ht="15" hidden="1" x14ac:dyDescent="0.3">
      <c r="A76" s="186"/>
      <c r="B76" s="186"/>
      <c r="C76" s="227"/>
      <c r="D76" s="228">
        <v>3</v>
      </c>
      <c r="E76" s="230">
        <v>5.1999999999999998E-2</v>
      </c>
      <c r="F76" s="229">
        <v>28</v>
      </c>
      <c r="G76" s="230">
        <v>0.53100000000000003</v>
      </c>
      <c r="H76" s="231">
        <v>53</v>
      </c>
      <c r="I76" s="230">
        <v>1.327</v>
      </c>
      <c r="J76" s="229">
        <v>78</v>
      </c>
      <c r="K76" s="230">
        <v>4.7039999999999997</v>
      </c>
      <c r="L76" s="224"/>
      <c r="M76" s="186"/>
      <c r="N76" s="186"/>
      <c r="O76" s="186"/>
      <c r="P76" s="186"/>
      <c r="Q76" s="186"/>
      <c r="R76" s="186"/>
      <c r="S76" s="186"/>
      <c r="T76" s="225"/>
      <c r="U76" s="186"/>
      <c r="V76" s="27"/>
      <c r="W76" s="27"/>
      <c r="X76" s="27"/>
      <c r="Y76" s="27"/>
      <c r="Z76" s="25"/>
    </row>
    <row r="77" spans="1:26" ht="15" hidden="1" x14ac:dyDescent="0.3">
      <c r="A77" s="186"/>
      <c r="B77" s="186"/>
      <c r="C77" s="232"/>
      <c r="D77" s="228">
        <v>4</v>
      </c>
      <c r="E77" s="230">
        <v>6.9000000000000006E-2</v>
      </c>
      <c r="F77" s="229">
        <v>29</v>
      </c>
      <c r="G77" s="230">
        <v>0.55400000000000005</v>
      </c>
      <c r="H77" s="231">
        <v>54</v>
      </c>
      <c r="I77" s="230">
        <v>1.3759999999999999</v>
      </c>
      <c r="J77" s="229">
        <v>79</v>
      </c>
      <c r="K77" s="230">
        <v>5.1440000000000001</v>
      </c>
      <c r="L77" s="233"/>
      <c r="M77" s="186"/>
      <c r="N77" s="186"/>
      <c r="O77" s="186"/>
      <c r="P77" s="186"/>
      <c r="Q77" s="186"/>
      <c r="R77" s="186"/>
      <c r="S77" s="186"/>
      <c r="T77" s="225"/>
      <c r="U77" s="186"/>
      <c r="V77" s="27"/>
      <c r="W77" s="27"/>
      <c r="X77" s="27"/>
      <c r="Y77" s="27"/>
      <c r="Z77" s="25"/>
    </row>
    <row r="78" spans="1:26" ht="15" hidden="1" x14ac:dyDescent="0.3">
      <c r="A78" s="186"/>
      <c r="B78" s="186"/>
      <c r="C78" s="234"/>
      <c r="D78" s="228">
        <v>5</v>
      </c>
      <c r="E78" s="230">
        <v>8.6999999999999994E-2</v>
      </c>
      <c r="F78" s="229">
        <v>30</v>
      </c>
      <c r="G78" s="230">
        <v>0.57699999999999996</v>
      </c>
      <c r="H78" s="231">
        <v>55</v>
      </c>
      <c r="I78" s="230">
        <v>1.4279999999999999</v>
      </c>
      <c r="J78" s="229">
        <v>80</v>
      </c>
      <c r="K78" s="230">
        <v>5.6710000000000003</v>
      </c>
      <c r="L78" s="224"/>
      <c r="M78" s="186"/>
      <c r="N78" s="186"/>
      <c r="O78" s="186"/>
      <c r="P78" s="186"/>
      <c r="Q78" s="186"/>
      <c r="R78" s="186"/>
      <c r="S78" s="186"/>
      <c r="T78" s="225"/>
      <c r="U78" s="186"/>
      <c r="V78" s="27"/>
      <c r="W78" s="27"/>
      <c r="X78" s="27"/>
      <c r="Y78" s="27"/>
      <c r="Z78" s="25"/>
    </row>
    <row r="79" spans="1:26" ht="15" hidden="1" x14ac:dyDescent="0.3">
      <c r="A79" s="186"/>
      <c r="B79" s="186"/>
      <c r="C79" s="234"/>
      <c r="D79" s="228">
        <v>6</v>
      </c>
      <c r="E79" s="230">
        <v>0.105</v>
      </c>
      <c r="F79" s="229">
        <v>31</v>
      </c>
      <c r="G79" s="230">
        <v>0.6</v>
      </c>
      <c r="H79" s="231">
        <v>56</v>
      </c>
      <c r="I79" s="230">
        <v>1.482</v>
      </c>
      <c r="J79" s="229">
        <v>81</v>
      </c>
      <c r="K79" s="230">
        <v>6.3129999999999997</v>
      </c>
      <c r="L79" s="224"/>
      <c r="M79" s="186"/>
      <c r="N79" s="186"/>
      <c r="O79" s="186"/>
      <c r="P79" s="186"/>
      <c r="Q79" s="186"/>
      <c r="R79" s="186"/>
      <c r="S79" s="186"/>
      <c r="T79" s="225"/>
      <c r="U79" s="186"/>
      <c r="V79" s="27"/>
      <c r="W79" s="27"/>
      <c r="X79" s="27"/>
      <c r="Y79" s="27"/>
      <c r="Z79" s="25"/>
    </row>
    <row r="80" spans="1:26" ht="15" hidden="1" x14ac:dyDescent="0.3">
      <c r="A80" s="186"/>
      <c r="B80" s="186"/>
      <c r="C80" s="227"/>
      <c r="D80" s="228">
        <v>7</v>
      </c>
      <c r="E80" s="230">
        <v>0.122</v>
      </c>
      <c r="F80" s="229">
        <v>32</v>
      </c>
      <c r="G80" s="230">
        <v>0.624</v>
      </c>
      <c r="H80" s="231">
        <v>57</v>
      </c>
      <c r="I80" s="230">
        <v>1.5389999999999999</v>
      </c>
      <c r="J80" s="229">
        <v>82</v>
      </c>
      <c r="K80" s="230">
        <v>7.1150000000000002</v>
      </c>
      <c r="L80" s="224"/>
      <c r="M80" s="186"/>
      <c r="N80" s="186"/>
      <c r="O80" s="186"/>
      <c r="P80" s="186"/>
      <c r="Q80" s="186"/>
      <c r="R80" s="186"/>
      <c r="S80" s="186"/>
      <c r="T80" s="225"/>
      <c r="U80" s="186"/>
      <c r="V80" s="27"/>
      <c r="W80" s="27"/>
      <c r="X80" s="27"/>
      <c r="Y80" s="27"/>
      <c r="Z80" s="25"/>
    </row>
    <row r="81" spans="1:26" ht="15" hidden="1" x14ac:dyDescent="0.3">
      <c r="A81" s="186"/>
      <c r="B81" s="186"/>
      <c r="C81" s="235"/>
      <c r="D81" s="228">
        <v>8</v>
      </c>
      <c r="E81" s="230">
        <v>0.14000000000000001</v>
      </c>
      <c r="F81" s="229">
        <v>33</v>
      </c>
      <c r="G81" s="230">
        <v>0.64900000000000002</v>
      </c>
      <c r="H81" s="231">
        <v>58</v>
      </c>
      <c r="I81" s="230">
        <v>1.6</v>
      </c>
      <c r="J81" s="229">
        <v>83</v>
      </c>
      <c r="K81" s="230">
        <v>8.1440000000000001</v>
      </c>
      <c r="L81" s="224"/>
      <c r="M81" s="186"/>
      <c r="N81" s="186"/>
      <c r="O81" s="186"/>
      <c r="P81" s="186"/>
      <c r="Q81" s="186"/>
      <c r="R81" s="186"/>
      <c r="S81" s="186"/>
      <c r="T81" s="225"/>
      <c r="U81" s="186"/>
      <c r="V81" s="27"/>
      <c r="W81" s="27"/>
      <c r="X81" s="27"/>
      <c r="Y81" s="27"/>
      <c r="Z81" s="25"/>
    </row>
    <row r="82" spans="1:26" ht="15" hidden="1" x14ac:dyDescent="0.3">
      <c r="A82" s="186"/>
      <c r="B82" s="186"/>
      <c r="C82" s="235"/>
      <c r="D82" s="228">
        <v>9</v>
      </c>
      <c r="E82" s="230">
        <v>0.158</v>
      </c>
      <c r="F82" s="229">
        <v>34</v>
      </c>
      <c r="G82" s="230">
        <v>0.67400000000000004</v>
      </c>
      <c r="H82" s="231">
        <v>59</v>
      </c>
      <c r="I82" s="230">
        <v>1.6639999999999999</v>
      </c>
      <c r="J82" s="229">
        <v>84</v>
      </c>
      <c r="K82" s="230">
        <v>9.5139999999999993</v>
      </c>
      <c r="L82" s="224"/>
      <c r="M82" s="186"/>
      <c r="N82" s="186"/>
      <c r="O82" s="186"/>
      <c r="P82" s="186"/>
      <c r="Q82" s="186"/>
      <c r="R82" s="186"/>
      <c r="S82" s="186"/>
      <c r="T82" s="225"/>
      <c r="U82" s="186"/>
      <c r="V82" s="27"/>
      <c r="W82" s="27"/>
      <c r="X82" s="27"/>
      <c r="Y82" s="27"/>
      <c r="Z82" s="25"/>
    </row>
    <row r="83" spans="1:26" ht="15" hidden="1" x14ac:dyDescent="0.3">
      <c r="A83" s="186"/>
      <c r="B83" s="186"/>
      <c r="C83" s="236"/>
      <c r="D83" s="228">
        <v>10</v>
      </c>
      <c r="E83" s="230">
        <v>0.17599999999999999</v>
      </c>
      <c r="F83" s="229">
        <v>35</v>
      </c>
      <c r="G83" s="230">
        <v>0.7</v>
      </c>
      <c r="H83" s="231">
        <v>60</v>
      </c>
      <c r="I83" s="230">
        <v>1.732</v>
      </c>
      <c r="J83" s="229">
        <v>85</v>
      </c>
      <c r="K83" s="230">
        <v>11.43</v>
      </c>
      <c r="L83" s="224"/>
      <c r="M83" s="186"/>
      <c r="N83" s="186"/>
      <c r="O83" s="186"/>
      <c r="P83" s="186"/>
      <c r="Q83" s="186"/>
      <c r="R83" s="186"/>
      <c r="S83" s="186"/>
      <c r="T83" s="225"/>
      <c r="U83" s="186"/>
      <c r="V83" s="27"/>
      <c r="W83" s="27"/>
      <c r="X83" s="27"/>
      <c r="Y83" s="27"/>
      <c r="Z83" s="25"/>
    </row>
    <row r="84" spans="1:26" ht="15" hidden="1" x14ac:dyDescent="0.3">
      <c r="A84" s="186"/>
      <c r="B84" s="186"/>
      <c r="C84" s="228"/>
      <c r="D84" s="228">
        <v>11</v>
      </c>
      <c r="E84" s="230">
        <v>0.19400000000000001</v>
      </c>
      <c r="F84" s="229">
        <v>36</v>
      </c>
      <c r="G84" s="230">
        <v>0.72599999999999998</v>
      </c>
      <c r="H84" s="231">
        <v>61</v>
      </c>
      <c r="I84" s="230">
        <v>1.804</v>
      </c>
      <c r="J84" s="229">
        <v>86</v>
      </c>
      <c r="K84" s="230">
        <v>14.3</v>
      </c>
      <c r="L84" s="224"/>
      <c r="M84" s="186"/>
      <c r="N84" s="186"/>
      <c r="O84" s="186"/>
      <c r="P84" s="186"/>
      <c r="Q84" s="186"/>
      <c r="R84" s="186"/>
      <c r="S84" s="186"/>
      <c r="T84" s="225"/>
      <c r="U84" s="186"/>
      <c r="V84" s="27"/>
      <c r="W84" s="27"/>
      <c r="X84" s="27"/>
      <c r="Y84" s="27"/>
      <c r="Z84" s="25"/>
    </row>
    <row r="85" spans="1:26" ht="15" hidden="1" x14ac:dyDescent="0.3">
      <c r="A85" s="186"/>
      <c r="B85" s="186"/>
      <c r="C85" s="228"/>
      <c r="D85" s="228">
        <v>12</v>
      </c>
      <c r="E85" s="230">
        <v>0.21199999999999999</v>
      </c>
      <c r="F85" s="229">
        <v>37</v>
      </c>
      <c r="G85" s="230">
        <v>0.753</v>
      </c>
      <c r="H85" s="231">
        <v>62</v>
      </c>
      <c r="I85" s="230">
        <v>1.88</v>
      </c>
      <c r="J85" s="229">
        <v>87</v>
      </c>
      <c r="K85" s="230">
        <v>19.081</v>
      </c>
      <c r="L85" s="224"/>
      <c r="M85" s="186"/>
      <c r="N85" s="186"/>
      <c r="O85" s="186"/>
      <c r="P85" s="186"/>
      <c r="Q85" s="186"/>
      <c r="R85" s="186"/>
      <c r="S85" s="186"/>
      <c r="T85" s="225"/>
      <c r="U85" s="186"/>
      <c r="V85" s="27"/>
      <c r="W85" s="27"/>
      <c r="X85" s="27"/>
      <c r="Y85" s="27"/>
      <c r="Z85" s="25"/>
    </row>
    <row r="86" spans="1:26" ht="15" hidden="1" x14ac:dyDescent="0.3">
      <c r="A86" s="186"/>
      <c r="B86" s="186"/>
      <c r="C86" s="228"/>
      <c r="D86" s="228">
        <v>13</v>
      </c>
      <c r="E86" s="230">
        <v>0.23</v>
      </c>
      <c r="F86" s="229">
        <v>38</v>
      </c>
      <c r="G86" s="230">
        <v>0.78100000000000003</v>
      </c>
      <c r="H86" s="231">
        <v>63</v>
      </c>
      <c r="I86" s="230">
        <v>1.962</v>
      </c>
      <c r="J86" s="229">
        <v>88</v>
      </c>
      <c r="K86" s="230">
        <v>28.635999999999999</v>
      </c>
      <c r="L86" s="224"/>
      <c r="M86" s="186"/>
      <c r="N86" s="186"/>
      <c r="O86" s="186"/>
      <c r="P86" s="186"/>
      <c r="Q86" s="186"/>
      <c r="R86" s="186"/>
      <c r="S86" s="186"/>
      <c r="T86" s="225"/>
      <c r="U86" s="186"/>
      <c r="V86" s="27"/>
      <c r="W86" s="27"/>
      <c r="X86" s="27"/>
      <c r="Y86" s="27"/>
      <c r="Z86" s="25"/>
    </row>
    <row r="87" spans="1:26" ht="15" hidden="1" x14ac:dyDescent="0.3">
      <c r="A87" s="186"/>
      <c r="B87" s="186"/>
      <c r="C87" s="228"/>
      <c r="D87" s="228">
        <v>14</v>
      </c>
      <c r="E87" s="230">
        <v>0.249</v>
      </c>
      <c r="F87" s="229">
        <v>39</v>
      </c>
      <c r="G87" s="230">
        <v>0.80900000000000005</v>
      </c>
      <c r="H87" s="231">
        <v>64</v>
      </c>
      <c r="I87" s="230">
        <v>2.0499999999999998</v>
      </c>
      <c r="J87" s="229">
        <v>89</v>
      </c>
      <c r="K87" s="230">
        <v>57.29</v>
      </c>
      <c r="L87" s="224"/>
      <c r="M87" s="186"/>
      <c r="N87" s="186"/>
      <c r="O87" s="186"/>
      <c r="P87" s="186"/>
      <c r="Q87" s="186"/>
      <c r="R87" s="186"/>
      <c r="S87" s="186"/>
      <c r="T87" s="225"/>
      <c r="U87" s="186"/>
      <c r="V87" s="27"/>
      <c r="W87" s="27"/>
      <c r="X87" s="27"/>
      <c r="Y87" s="27"/>
      <c r="Z87" s="25"/>
    </row>
    <row r="88" spans="1:26" ht="15" hidden="1" x14ac:dyDescent="0.3">
      <c r="A88" s="186"/>
      <c r="B88" s="186"/>
      <c r="C88" s="228"/>
      <c r="D88" s="228">
        <v>15</v>
      </c>
      <c r="E88" s="230">
        <v>0.26700000000000002</v>
      </c>
      <c r="F88" s="229">
        <v>40</v>
      </c>
      <c r="G88" s="230">
        <v>0.83899999999999997</v>
      </c>
      <c r="H88" s="231">
        <v>65</v>
      </c>
      <c r="I88" s="230">
        <v>2.1440000000000001</v>
      </c>
      <c r="J88" s="229">
        <v>90</v>
      </c>
      <c r="K88" s="230">
        <v>0</v>
      </c>
      <c r="L88" s="224"/>
      <c r="M88" s="186"/>
      <c r="N88" s="186"/>
      <c r="O88" s="186"/>
      <c r="P88" s="186"/>
      <c r="Q88" s="186"/>
      <c r="R88" s="186"/>
      <c r="S88" s="186"/>
      <c r="T88" s="225"/>
      <c r="U88" s="186"/>
      <c r="V88" s="27"/>
      <c r="W88" s="27"/>
      <c r="X88" s="27"/>
      <c r="Y88" s="27"/>
      <c r="Z88" s="25"/>
    </row>
    <row r="89" spans="1:26" ht="15" hidden="1" x14ac:dyDescent="0.3">
      <c r="A89" s="186"/>
      <c r="B89" s="186"/>
      <c r="C89" s="228"/>
      <c r="D89" s="228">
        <v>16</v>
      </c>
      <c r="E89" s="230">
        <v>0.28599999999999998</v>
      </c>
      <c r="F89" s="229">
        <v>41</v>
      </c>
      <c r="G89" s="230">
        <v>0.86899999999999999</v>
      </c>
      <c r="H89" s="231">
        <v>66</v>
      </c>
      <c r="I89" s="230">
        <v>2.246</v>
      </c>
      <c r="J89" s="229"/>
      <c r="K89" s="224"/>
      <c r="L89" s="224"/>
      <c r="M89" s="186"/>
      <c r="N89" s="186"/>
      <c r="O89" s="186"/>
      <c r="P89" s="186"/>
      <c r="Q89" s="186"/>
      <c r="R89" s="186"/>
      <c r="S89" s="186"/>
      <c r="T89" s="225"/>
      <c r="U89" s="186"/>
      <c r="V89" s="27"/>
      <c r="W89" s="27"/>
      <c r="X89" s="27"/>
      <c r="Y89" s="27"/>
      <c r="Z89" s="25"/>
    </row>
    <row r="90" spans="1:26" ht="15" hidden="1" x14ac:dyDescent="0.3">
      <c r="A90" s="186"/>
      <c r="B90" s="186"/>
      <c r="C90" s="228"/>
      <c r="D90" s="228">
        <v>17</v>
      </c>
      <c r="E90" s="230">
        <v>0.30499999999999999</v>
      </c>
      <c r="F90" s="229">
        <v>42</v>
      </c>
      <c r="G90" s="230">
        <v>0.9</v>
      </c>
      <c r="H90" s="231">
        <v>67</v>
      </c>
      <c r="I90" s="230">
        <v>2.355</v>
      </c>
      <c r="J90" s="229"/>
      <c r="K90" s="224"/>
      <c r="L90" s="224"/>
      <c r="M90" s="186"/>
      <c r="N90" s="186"/>
      <c r="O90" s="186"/>
      <c r="P90" s="186"/>
      <c r="Q90" s="186"/>
      <c r="R90" s="186"/>
      <c r="S90" s="186"/>
      <c r="T90" s="225"/>
      <c r="U90" s="186"/>
      <c r="V90" s="27"/>
      <c r="W90" s="27"/>
      <c r="X90" s="27"/>
      <c r="Y90" s="27"/>
      <c r="Z90" s="25"/>
    </row>
    <row r="91" spans="1:26" ht="15" hidden="1" x14ac:dyDescent="0.3">
      <c r="A91" s="186"/>
      <c r="B91" s="186"/>
      <c r="C91" s="228"/>
      <c r="D91" s="228">
        <v>18</v>
      </c>
      <c r="E91" s="230">
        <v>0.32400000000000001</v>
      </c>
      <c r="F91" s="229">
        <v>43</v>
      </c>
      <c r="G91" s="230">
        <v>0.93500000000000005</v>
      </c>
      <c r="H91" s="231">
        <v>68</v>
      </c>
      <c r="I91" s="230">
        <v>2.4750000000000001</v>
      </c>
      <c r="J91" s="229"/>
      <c r="K91" s="224"/>
      <c r="L91" s="224"/>
      <c r="M91" s="186"/>
      <c r="N91" s="186"/>
      <c r="O91" s="186"/>
      <c r="P91" s="186"/>
      <c r="Q91" s="186"/>
      <c r="R91" s="186"/>
      <c r="S91" s="186"/>
      <c r="T91" s="225"/>
      <c r="U91" s="186"/>
      <c r="V91" s="27"/>
      <c r="W91" s="27"/>
      <c r="X91" s="27"/>
      <c r="Y91" s="27"/>
      <c r="Z91" s="25"/>
    </row>
    <row r="92" spans="1:26" ht="15" hidden="1" x14ac:dyDescent="0.3">
      <c r="A92" s="186"/>
      <c r="B92" s="186"/>
      <c r="C92" s="228"/>
      <c r="D92" s="228">
        <v>19</v>
      </c>
      <c r="E92" s="230">
        <v>0.34399999999999997</v>
      </c>
      <c r="F92" s="229">
        <v>44</v>
      </c>
      <c r="G92" s="230">
        <v>0.96499999999999997</v>
      </c>
      <c r="H92" s="231">
        <v>69</v>
      </c>
      <c r="I92" s="230">
        <v>2.605</v>
      </c>
      <c r="J92" s="229"/>
      <c r="K92" s="224"/>
      <c r="L92" s="224"/>
      <c r="M92" s="186"/>
      <c r="N92" s="186"/>
      <c r="O92" s="186"/>
      <c r="P92" s="186"/>
      <c r="Q92" s="186"/>
      <c r="R92" s="186"/>
      <c r="S92" s="186"/>
      <c r="T92" s="225"/>
      <c r="U92" s="186"/>
      <c r="V92" s="27"/>
      <c r="W92" s="27"/>
      <c r="X92" s="27"/>
      <c r="Y92" s="27"/>
      <c r="Z92" s="25"/>
    </row>
    <row r="93" spans="1:26" ht="15" hidden="1" x14ac:dyDescent="0.3">
      <c r="A93" s="186"/>
      <c r="B93" s="186"/>
      <c r="C93" s="228"/>
      <c r="D93" s="228">
        <v>20</v>
      </c>
      <c r="E93" s="230">
        <v>0.36299999999999999</v>
      </c>
      <c r="F93" s="229">
        <v>45</v>
      </c>
      <c r="G93" s="230">
        <v>1</v>
      </c>
      <c r="H93" s="231">
        <v>70</v>
      </c>
      <c r="I93" s="230">
        <v>2.7469999999999999</v>
      </c>
      <c r="J93" s="229"/>
      <c r="K93" s="224"/>
      <c r="L93" s="224"/>
      <c r="M93" s="186"/>
      <c r="N93" s="186"/>
      <c r="O93" s="186"/>
      <c r="P93" s="186"/>
      <c r="Q93" s="186"/>
      <c r="R93" s="186"/>
      <c r="S93" s="186"/>
      <c r="T93" s="225"/>
      <c r="U93" s="186"/>
      <c r="V93" s="27"/>
      <c r="W93" s="27"/>
      <c r="X93" s="27"/>
      <c r="Y93" s="27"/>
      <c r="Z93" s="25"/>
    </row>
    <row r="94" spans="1:26" ht="15" hidden="1" x14ac:dyDescent="0.3">
      <c r="A94" s="186"/>
      <c r="B94" s="186"/>
      <c r="C94" s="228"/>
      <c r="D94" s="228">
        <v>21</v>
      </c>
      <c r="E94" s="230">
        <v>0.38300000000000001</v>
      </c>
      <c r="F94" s="229">
        <v>46</v>
      </c>
      <c r="G94" s="230">
        <v>1.0349999999999999</v>
      </c>
      <c r="H94" s="231">
        <v>71</v>
      </c>
      <c r="I94" s="230">
        <v>2.9039999999999999</v>
      </c>
      <c r="J94" s="229"/>
      <c r="K94" s="224"/>
      <c r="L94" s="224"/>
      <c r="M94" s="186"/>
      <c r="N94" s="186"/>
      <c r="O94" s="186"/>
      <c r="P94" s="186"/>
      <c r="Q94" s="186"/>
      <c r="R94" s="186"/>
      <c r="S94" s="186"/>
      <c r="T94" s="225"/>
      <c r="U94" s="186"/>
      <c r="V94" s="27"/>
      <c r="W94" s="27"/>
      <c r="X94" s="27"/>
      <c r="Y94" s="27"/>
      <c r="Z94" s="25"/>
    </row>
    <row r="95" spans="1:26" ht="15" hidden="1" x14ac:dyDescent="0.3">
      <c r="A95" s="186"/>
      <c r="B95" s="186"/>
      <c r="C95" s="228"/>
      <c r="D95" s="228">
        <v>22</v>
      </c>
      <c r="E95" s="230">
        <v>0.40400000000000003</v>
      </c>
      <c r="F95" s="229">
        <v>47</v>
      </c>
      <c r="G95" s="230">
        <v>1.0720000000000001</v>
      </c>
      <c r="H95" s="231">
        <v>72</v>
      </c>
      <c r="I95" s="230">
        <v>3.077</v>
      </c>
      <c r="J95" s="229"/>
      <c r="K95" s="224"/>
      <c r="L95" s="224"/>
      <c r="M95" s="186"/>
      <c r="N95" s="186"/>
      <c r="O95" s="186"/>
      <c r="P95" s="186"/>
      <c r="Q95" s="186"/>
      <c r="R95" s="186"/>
      <c r="S95" s="186"/>
      <c r="T95" s="225"/>
      <c r="U95" s="186"/>
      <c r="V95" s="27"/>
      <c r="W95" s="27"/>
      <c r="X95" s="27"/>
      <c r="Y95" s="27"/>
      <c r="Z95" s="25"/>
    </row>
    <row r="96" spans="1:26" ht="15" hidden="1" x14ac:dyDescent="0.3">
      <c r="A96" s="186"/>
      <c r="B96" s="186"/>
      <c r="C96" s="228"/>
      <c r="D96" s="228">
        <v>23</v>
      </c>
      <c r="E96" s="230">
        <v>0.42399999999999999</v>
      </c>
      <c r="F96" s="229">
        <v>48</v>
      </c>
      <c r="G96" s="230">
        <v>1.1100000000000001</v>
      </c>
      <c r="H96" s="231">
        <v>73</v>
      </c>
      <c r="I96" s="230">
        <v>3.27</v>
      </c>
      <c r="J96" s="229"/>
      <c r="K96" s="224"/>
      <c r="L96" s="224"/>
      <c r="M96" s="186"/>
      <c r="N96" s="186"/>
      <c r="O96" s="186"/>
      <c r="P96" s="186"/>
      <c r="Q96" s="186"/>
      <c r="R96" s="186"/>
      <c r="S96" s="186"/>
      <c r="T96" s="225"/>
      <c r="U96" s="186"/>
      <c r="V96" s="27"/>
      <c r="W96" s="27"/>
      <c r="X96" s="27"/>
      <c r="Y96" s="27"/>
      <c r="Z96" s="25"/>
    </row>
    <row r="97" spans="1:26" ht="15" hidden="1" x14ac:dyDescent="0.3">
      <c r="A97" s="186"/>
      <c r="B97" s="186"/>
      <c r="C97" s="228"/>
      <c r="D97" s="228">
        <v>24</v>
      </c>
      <c r="E97" s="230">
        <v>0.44500000000000001</v>
      </c>
      <c r="F97" s="229">
        <v>49</v>
      </c>
      <c r="G97" s="230">
        <v>1.1499999999999999</v>
      </c>
      <c r="H97" s="231">
        <v>74</v>
      </c>
      <c r="I97" s="230">
        <v>3.4870000000000001</v>
      </c>
      <c r="J97" s="229"/>
      <c r="K97" s="224"/>
      <c r="L97" s="224"/>
      <c r="M97" s="186"/>
      <c r="N97" s="186"/>
      <c r="O97" s="186"/>
      <c r="P97" s="186"/>
      <c r="Q97" s="186"/>
      <c r="R97" s="186"/>
      <c r="S97" s="186"/>
      <c r="T97" s="225"/>
      <c r="U97" s="186"/>
      <c r="V97" s="27"/>
      <c r="W97" s="27"/>
      <c r="X97" s="27"/>
      <c r="Y97" s="27"/>
      <c r="Z97" s="25"/>
    </row>
    <row r="98" spans="1:26" ht="15" hidden="1" x14ac:dyDescent="0.3">
      <c r="A98" s="186"/>
      <c r="B98" s="186"/>
      <c r="C98" s="228"/>
      <c r="D98" s="228">
        <v>25</v>
      </c>
      <c r="E98" s="230">
        <v>0.46600000000000003</v>
      </c>
      <c r="F98" s="229">
        <v>50</v>
      </c>
      <c r="G98" s="230">
        <v>1.1910000000000001</v>
      </c>
      <c r="H98" s="231">
        <v>75</v>
      </c>
      <c r="I98" s="230">
        <v>3.7320000000000002</v>
      </c>
      <c r="J98" s="229"/>
      <c r="K98" s="224"/>
      <c r="L98" s="224"/>
      <c r="M98" s="186"/>
      <c r="N98" s="186"/>
      <c r="O98" s="186"/>
      <c r="P98" s="186"/>
      <c r="Q98" s="186"/>
      <c r="R98" s="186"/>
      <c r="S98" s="186"/>
      <c r="T98" s="225"/>
      <c r="U98" s="186"/>
      <c r="V98" s="27"/>
      <c r="W98" s="27"/>
      <c r="X98" s="27"/>
      <c r="Y98" s="27"/>
      <c r="Z98" s="25"/>
    </row>
    <row r="99" spans="1:26" ht="15" hidden="1" x14ac:dyDescent="0.3">
      <c r="A99" s="186"/>
      <c r="B99" s="186"/>
      <c r="C99" s="228"/>
      <c r="D99" s="229">
        <v>26</v>
      </c>
      <c r="E99" s="230">
        <v>0.48699999999999999</v>
      </c>
      <c r="F99" s="229"/>
      <c r="G99" s="237"/>
      <c r="H99" s="231"/>
      <c r="I99" s="231"/>
      <c r="J99" s="224"/>
      <c r="K99" s="224"/>
      <c r="L99" s="224"/>
      <c r="M99" s="186"/>
      <c r="N99" s="186"/>
      <c r="O99" s="186"/>
      <c r="P99" s="186"/>
      <c r="Q99" s="186"/>
      <c r="R99" s="186"/>
      <c r="S99" s="186"/>
      <c r="T99" s="225"/>
      <c r="U99" s="186"/>
      <c r="V99" s="27"/>
      <c r="W99" s="27"/>
      <c r="X99" s="27"/>
      <c r="Y99" s="27"/>
      <c r="Z99" s="25"/>
    </row>
    <row r="100" spans="1:26" ht="15" hidden="1" x14ac:dyDescent="0.3">
      <c r="A100" s="186"/>
      <c r="B100" s="186"/>
      <c r="C100" s="228"/>
      <c r="D100" s="229">
        <v>27</v>
      </c>
      <c r="E100" s="230">
        <v>0.50900000000000001</v>
      </c>
      <c r="F100" s="229"/>
      <c r="G100" s="237"/>
      <c r="H100" s="231"/>
      <c r="I100" s="231"/>
      <c r="J100" s="224"/>
      <c r="K100" s="224"/>
      <c r="L100" s="224"/>
      <c r="M100" s="186"/>
      <c r="N100" s="186"/>
      <c r="O100" s="186"/>
      <c r="P100" s="186"/>
      <c r="Q100" s="186"/>
      <c r="R100" s="186"/>
      <c r="S100" s="186"/>
      <c r="T100" s="225"/>
      <c r="U100" s="186"/>
      <c r="V100" s="27"/>
      <c r="W100" s="27"/>
      <c r="X100" s="27"/>
      <c r="Y100" s="27"/>
      <c r="Z100" s="25"/>
    </row>
    <row r="101" spans="1:26" ht="15" hidden="1" x14ac:dyDescent="0.3">
      <c r="A101" s="186"/>
      <c r="B101" s="186"/>
      <c r="C101" s="228"/>
      <c r="D101" s="229">
        <v>28</v>
      </c>
      <c r="E101" s="230">
        <v>0.53100000000000003</v>
      </c>
      <c r="F101" s="229"/>
      <c r="G101" s="237"/>
      <c r="H101" s="231"/>
      <c r="I101" s="231"/>
      <c r="J101" s="224"/>
      <c r="K101" s="224"/>
      <c r="L101" s="224"/>
      <c r="M101" s="186"/>
      <c r="N101" s="186"/>
      <c r="O101" s="186"/>
      <c r="P101" s="186"/>
      <c r="Q101" s="186"/>
      <c r="R101" s="186"/>
      <c r="S101" s="186"/>
      <c r="T101" s="225"/>
      <c r="U101" s="186"/>
      <c r="V101" s="27"/>
      <c r="W101" s="27"/>
      <c r="X101" s="27"/>
      <c r="Y101" s="27"/>
      <c r="Z101" s="25"/>
    </row>
    <row r="102" spans="1:26" ht="15" hidden="1" x14ac:dyDescent="0.3">
      <c r="A102" s="186"/>
      <c r="B102" s="186"/>
      <c r="C102" s="228"/>
      <c r="D102" s="238">
        <v>29</v>
      </c>
      <c r="E102" s="230">
        <v>0.55400000000000005</v>
      </c>
      <c r="F102" s="229"/>
      <c r="G102" s="237"/>
      <c r="H102" s="231"/>
      <c r="I102" s="231"/>
      <c r="J102" s="224"/>
      <c r="K102" s="224"/>
      <c r="L102" s="224"/>
      <c r="M102" s="186"/>
      <c r="N102" s="186"/>
      <c r="O102" s="186"/>
      <c r="P102" s="186"/>
      <c r="Q102" s="186"/>
      <c r="R102" s="186"/>
      <c r="S102" s="186"/>
      <c r="T102" s="225"/>
      <c r="U102" s="186"/>
      <c r="V102" s="27"/>
      <c r="W102" s="27"/>
      <c r="X102" s="27"/>
      <c r="Y102" s="27"/>
      <c r="Z102" s="25"/>
    </row>
    <row r="103" spans="1:26" ht="15" hidden="1" x14ac:dyDescent="0.3">
      <c r="A103" s="186"/>
      <c r="B103" s="186"/>
      <c r="C103" s="228"/>
      <c r="D103" s="229">
        <v>30</v>
      </c>
      <c r="E103" s="230">
        <v>0.57699999999999996</v>
      </c>
      <c r="F103" s="229"/>
      <c r="G103" s="237"/>
      <c r="H103" s="231"/>
      <c r="I103" s="231"/>
      <c r="J103" s="224"/>
      <c r="K103" s="224"/>
      <c r="L103" s="224"/>
      <c r="M103" s="186"/>
      <c r="N103" s="186"/>
      <c r="O103" s="186"/>
      <c r="P103" s="186"/>
      <c r="Q103" s="186"/>
      <c r="R103" s="186"/>
      <c r="S103" s="186"/>
      <c r="T103" s="225"/>
      <c r="U103" s="186"/>
      <c r="V103" s="27"/>
      <c r="W103" s="27"/>
      <c r="X103" s="27"/>
      <c r="Y103" s="27"/>
      <c r="Z103" s="25"/>
    </row>
    <row r="104" spans="1:26" ht="15" hidden="1" x14ac:dyDescent="0.3">
      <c r="A104" s="186"/>
      <c r="B104" s="186"/>
      <c r="C104" s="228"/>
      <c r="D104" s="229">
        <v>31</v>
      </c>
      <c r="E104" s="230">
        <v>0.6</v>
      </c>
      <c r="F104" s="229"/>
      <c r="G104" s="237"/>
      <c r="H104" s="231"/>
      <c r="I104" s="231"/>
      <c r="J104" s="224"/>
      <c r="K104" s="224"/>
      <c r="L104" s="224"/>
      <c r="M104" s="186"/>
      <c r="N104" s="186"/>
      <c r="O104" s="186"/>
      <c r="P104" s="186"/>
      <c r="Q104" s="186"/>
      <c r="R104" s="186"/>
      <c r="S104" s="186"/>
      <c r="T104" s="225"/>
      <c r="U104" s="186"/>
      <c r="V104" s="27"/>
      <c r="W104" s="27"/>
      <c r="X104" s="27"/>
      <c r="Y104" s="27"/>
      <c r="Z104" s="25"/>
    </row>
    <row r="105" spans="1:26" ht="15" hidden="1" x14ac:dyDescent="0.3">
      <c r="A105" s="186"/>
      <c r="B105" s="186"/>
      <c r="C105" s="228"/>
      <c r="D105" s="229">
        <v>32</v>
      </c>
      <c r="E105" s="230">
        <v>0.624</v>
      </c>
      <c r="F105" s="229"/>
      <c r="G105" s="237"/>
      <c r="H105" s="231"/>
      <c r="I105" s="231"/>
      <c r="J105" s="224"/>
      <c r="K105" s="224"/>
      <c r="L105" s="224"/>
      <c r="M105" s="186"/>
      <c r="N105" s="186"/>
      <c r="O105" s="186"/>
      <c r="P105" s="186"/>
      <c r="Q105" s="186"/>
      <c r="R105" s="186"/>
      <c r="S105" s="186"/>
      <c r="T105" s="225"/>
      <c r="U105" s="186"/>
      <c r="V105" s="27"/>
      <c r="W105" s="27"/>
      <c r="X105" s="27"/>
      <c r="Y105" s="27"/>
      <c r="Z105" s="25"/>
    </row>
    <row r="106" spans="1:26" ht="15" hidden="1" x14ac:dyDescent="0.3">
      <c r="A106" s="186"/>
      <c r="B106" s="186"/>
      <c r="C106" s="228"/>
      <c r="D106" s="229">
        <v>33</v>
      </c>
      <c r="E106" s="230">
        <v>0.64900000000000002</v>
      </c>
      <c r="F106" s="229"/>
      <c r="G106" s="237"/>
      <c r="H106" s="231"/>
      <c r="I106" s="231"/>
      <c r="J106" s="224"/>
      <c r="K106" s="224"/>
      <c r="L106" s="224"/>
      <c r="M106" s="186"/>
      <c r="N106" s="186"/>
      <c r="O106" s="186"/>
      <c r="P106" s="186"/>
      <c r="Q106" s="186"/>
      <c r="R106" s="186"/>
      <c r="S106" s="186"/>
      <c r="T106" s="225"/>
      <c r="U106" s="186"/>
      <c r="V106" s="27"/>
      <c r="W106" s="27"/>
      <c r="X106" s="27"/>
      <c r="Y106" s="27"/>
      <c r="Z106" s="25"/>
    </row>
    <row r="107" spans="1:26" ht="15" hidden="1" x14ac:dyDescent="0.3">
      <c r="A107" s="186"/>
      <c r="B107" s="186"/>
      <c r="C107" s="228"/>
      <c r="D107" s="229">
        <v>34</v>
      </c>
      <c r="E107" s="230">
        <v>0.67400000000000004</v>
      </c>
      <c r="F107" s="229"/>
      <c r="G107" s="237"/>
      <c r="H107" s="231"/>
      <c r="I107" s="231"/>
      <c r="J107" s="224"/>
      <c r="K107" s="224"/>
      <c r="L107" s="224"/>
      <c r="M107" s="186"/>
      <c r="N107" s="186"/>
      <c r="O107" s="186"/>
      <c r="P107" s="186"/>
      <c r="Q107" s="186"/>
      <c r="R107" s="186"/>
      <c r="S107" s="186"/>
      <c r="T107" s="225"/>
      <c r="U107" s="186"/>
      <c r="V107" s="27"/>
      <c r="W107" s="27"/>
      <c r="X107" s="27"/>
      <c r="Y107" s="27"/>
      <c r="Z107" s="25"/>
    </row>
    <row r="108" spans="1:26" ht="15" hidden="1" x14ac:dyDescent="0.3">
      <c r="A108" s="186"/>
      <c r="B108" s="186"/>
      <c r="C108" s="228"/>
      <c r="D108" s="229">
        <v>35</v>
      </c>
      <c r="E108" s="230">
        <v>0.7</v>
      </c>
      <c r="F108" s="229"/>
      <c r="G108" s="237"/>
      <c r="H108" s="231"/>
      <c r="I108" s="231"/>
      <c r="J108" s="224"/>
      <c r="K108" s="224"/>
      <c r="L108" s="224"/>
      <c r="M108" s="186"/>
      <c r="N108" s="186"/>
      <c r="O108" s="186"/>
      <c r="P108" s="186"/>
      <c r="Q108" s="186"/>
      <c r="R108" s="186"/>
      <c r="S108" s="186"/>
      <c r="T108" s="225"/>
      <c r="U108" s="186"/>
      <c r="V108" s="27"/>
      <c r="W108" s="27"/>
      <c r="X108" s="27"/>
      <c r="Y108" s="27"/>
      <c r="Z108" s="25"/>
    </row>
    <row r="109" spans="1:26" ht="15" hidden="1" x14ac:dyDescent="0.3">
      <c r="A109" s="34"/>
      <c r="B109" s="34"/>
      <c r="C109" s="228"/>
      <c r="D109" s="229">
        <v>36</v>
      </c>
      <c r="E109" s="230">
        <v>0.72599999999999998</v>
      </c>
      <c r="F109" s="229"/>
      <c r="G109" s="237"/>
      <c r="H109" s="231"/>
      <c r="I109" s="231"/>
      <c r="J109" s="224"/>
      <c r="K109" s="224"/>
      <c r="L109" s="224"/>
      <c r="M109" s="186"/>
      <c r="N109" s="186"/>
      <c r="O109" s="186"/>
      <c r="P109" s="186"/>
      <c r="Q109" s="186"/>
      <c r="R109" s="186"/>
      <c r="S109" s="186"/>
      <c r="T109" s="225"/>
      <c r="U109" s="186"/>
      <c r="V109" s="27"/>
      <c r="W109" s="27"/>
      <c r="X109" s="27"/>
      <c r="Y109" s="27"/>
      <c r="Z109" s="25"/>
    </row>
    <row r="110" spans="1:26" ht="15" hidden="1" x14ac:dyDescent="0.3">
      <c r="A110" s="34"/>
      <c r="B110" s="34"/>
      <c r="C110" s="228"/>
      <c r="D110" s="229">
        <v>37</v>
      </c>
      <c r="E110" s="230">
        <v>0.753</v>
      </c>
      <c r="F110" s="229"/>
      <c r="G110" s="237"/>
      <c r="H110" s="231"/>
      <c r="I110" s="231"/>
      <c r="J110" s="224"/>
      <c r="K110" s="224"/>
      <c r="L110" s="224"/>
      <c r="M110" s="186"/>
      <c r="N110" s="186"/>
      <c r="O110" s="186"/>
      <c r="P110" s="186"/>
      <c r="Q110" s="186"/>
      <c r="R110" s="186"/>
      <c r="S110" s="186"/>
      <c r="T110" s="225"/>
      <c r="U110" s="186"/>
      <c r="V110" s="27"/>
      <c r="W110" s="27"/>
      <c r="X110" s="27"/>
      <c r="Y110" s="27"/>
      <c r="Z110" s="25"/>
    </row>
    <row r="111" spans="1:26" ht="15" hidden="1" x14ac:dyDescent="0.3">
      <c r="A111" s="34"/>
      <c r="B111" s="34"/>
      <c r="C111" s="228"/>
      <c r="D111" s="229">
        <v>38</v>
      </c>
      <c r="E111" s="230">
        <v>0.78100000000000003</v>
      </c>
      <c r="F111" s="229"/>
      <c r="G111" s="237"/>
      <c r="H111" s="231"/>
      <c r="I111" s="231"/>
      <c r="J111" s="224"/>
      <c r="K111" s="224"/>
      <c r="L111" s="224"/>
      <c r="M111" s="186"/>
      <c r="N111" s="186"/>
      <c r="O111" s="186"/>
      <c r="P111" s="186"/>
      <c r="Q111" s="186"/>
      <c r="R111" s="186"/>
      <c r="S111" s="186"/>
      <c r="T111" s="225"/>
      <c r="U111" s="186"/>
      <c r="V111" s="27"/>
      <c r="W111" s="27"/>
      <c r="X111" s="27"/>
      <c r="Y111" s="27"/>
      <c r="Z111" s="25"/>
    </row>
    <row r="112" spans="1:26" ht="15" hidden="1" x14ac:dyDescent="0.3">
      <c r="A112" s="34"/>
      <c r="B112" s="34"/>
      <c r="C112" s="228"/>
      <c r="D112" s="229">
        <v>39</v>
      </c>
      <c r="E112" s="230">
        <v>0.80900000000000005</v>
      </c>
      <c r="F112" s="229"/>
      <c r="G112" s="237"/>
      <c r="H112" s="231"/>
      <c r="I112" s="231"/>
      <c r="J112" s="224"/>
      <c r="K112" s="224"/>
      <c r="L112" s="224"/>
      <c r="M112" s="186"/>
      <c r="N112" s="186"/>
      <c r="O112" s="186"/>
      <c r="P112" s="186"/>
      <c r="Q112" s="186"/>
      <c r="R112" s="186"/>
      <c r="S112" s="186"/>
      <c r="T112" s="225"/>
      <c r="U112" s="186"/>
      <c r="V112" s="27"/>
      <c r="W112" s="27"/>
      <c r="X112" s="27"/>
      <c r="Y112" s="27"/>
      <c r="Z112" s="25"/>
    </row>
    <row r="113" spans="1:26" ht="15" hidden="1" x14ac:dyDescent="0.3">
      <c r="A113" s="34"/>
      <c r="B113" s="34"/>
      <c r="C113" s="228"/>
      <c r="D113" s="229">
        <v>40</v>
      </c>
      <c r="E113" s="230">
        <v>0.83899999999999997</v>
      </c>
      <c r="F113" s="229"/>
      <c r="G113" s="237"/>
      <c r="H113" s="231"/>
      <c r="I113" s="231"/>
      <c r="J113" s="224"/>
      <c r="K113" s="224"/>
      <c r="L113" s="224"/>
      <c r="M113" s="186"/>
      <c r="N113" s="186"/>
      <c r="O113" s="186"/>
      <c r="P113" s="186"/>
      <c r="Q113" s="186"/>
      <c r="R113" s="186"/>
      <c r="S113" s="186"/>
      <c r="T113" s="225"/>
      <c r="U113" s="186"/>
      <c r="V113" s="27"/>
      <c r="W113" s="27"/>
      <c r="X113" s="27"/>
      <c r="Y113" s="27"/>
      <c r="Z113" s="25"/>
    </row>
    <row r="114" spans="1:26" ht="15" hidden="1" x14ac:dyDescent="0.3">
      <c r="A114" s="34"/>
      <c r="B114" s="34"/>
      <c r="C114" s="228"/>
      <c r="D114" s="229">
        <v>41</v>
      </c>
      <c r="E114" s="230">
        <v>0.86899999999999999</v>
      </c>
      <c r="F114" s="229"/>
      <c r="G114" s="237"/>
      <c r="H114" s="231"/>
      <c r="I114" s="231"/>
      <c r="J114" s="224"/>
      <c r="K114" s="224"/>
      <c r="L114" s="224"/>
      <c r="M114" s="186"/>
      <c r="N114" s="186"/>
      <c r="O114" s="186"/>
      <c r="P114" s="186"/>
      <c r="Q114" s="186"/>
      <c r="R114" s="186"/>
      <c r="S114" s="186"/>
      <c r="T114" s="225"/>
      <c r="U114" s="186"/>
      <c r="V114" s="27"/>
      <c r="W114" s="27"/>
      <c r="X114" s="27"/>
      <c r="Y114" s="27"/>
      <c r="Z114" s="25"/>
    </row>
    <row r="115" spans="1:26" ht="15" hidden="1" x14ac:dyDescent="0.3">
      <c r="A115" s="34"/>
      <c r="B115" s="34"/>
      <c r="C115" s="228"/>
      <c r="D115" s="229">
        <v>42</v>
      </c>
      <c r="E115" s="230">
        <v>0.9</v>
      </c>
      <c r="F115" s="229"/>
      <c r="G115" s="237"/>
      <c r="H115" s="231"/>
      <c r="I115" s="231"/>
      <c r="J115" s="224"/>
      <c r="K115" s="224"/>
      <c r="L115" s="224"/>
      <c r="M115" s="186"/>
      <c r="N115" s="186"/>
      <c r="O115" s="186"/>
      <c r="P115" s="186"/>
      <c r="Q115" s="186"/>
      <c r="R115" s="186"/>
      <c r="S115" s="186"/>
      <c r="T115" s="225"/>
      <c r="U115" s="186"/>
      <c r="V115" s="27"/>
      <c r="W115" s="27"/>
      <c r="X115" s="27"/>
      <c r="Y115" s="27"/>
      <c r="Z115" s="25"/>
    </row>
    <row r="116" spans="1:26" ht="15" hidden="1" x14ac:dyDescent="0.3">
      <c r="A116" s="34"/>
      <c r="B116" s="34"/>
      <c r="C116" s="228"/>
      <c r="D116" s="229">
        <v>43</v>
      </c>
      <c r="E116" s="230">
        <v>0.93500000000000005</v>
      </c>
      <c r="F116" s="229"/>
      <c r="G116" s="237"/>
      <c r="H116" s="231"/>
      <c r="I116" s="231"/>
      <c r="J116" s="224"/>
      <c r="K116" s="224"/>
      <c r="L116" s="224"/>
      <c r="M116" s="186"/>
      <c r="N116" s="186"/>
      <c r="O116" s="186"/>
      <c r="P116" s="186"/>
      <c r="Q116" s="186"/>
      <c r="R116" s="186"/>
      <c r="S116" s="186"/>
      <c r="T116" s="225"/>
      <c r="U116" s="186"/>
      <c r="V116" s="27"/>
      <c r="W116" s="27"/>
      <c r="X116" s="27"/>
      <c r="Y116" s="27"/>
      <c r="Z116" s="25"/>
    </row>
    <row r="117" spans="1:26" ht="15" hidden="1" x14ac:dyDescent="0.3">
      <c r="A117" s="34"/>
      <c r="B117" s="34"/>
      <c r="C117" s="228"/>
      <c r="D117" s="229">
        <v>44</v>
      </c>
      <c r="E117" s="230">
        <v>0.96499999999999997</v>
      </c>
      <c r="F117" s="229"/>
      <c r="G117" s="237"/>
      <c r="H117" s="231"/>
      <c r="I117" s="231"/>
      <c r="J117" s="224"/>
      <c r="K117" s="224"/>
      <c r="L117" s="224"/>
      <c r="M117" s="186"/>
      <c r="N117" s="186"/>
      <c r="O117" s="186"/>
      <c r="P117" s="186"/>
      <c r="Q117" s="186"/>
      <c r="R117" s="186"/>
      <c r="S117" s="186"/>
      <c r="T117" s="225"/>
      <c r="U117" s="186"/>
      <c r="V117" s="27"/>
      <c r="W117" s="27"/>
      <c r="X117" s="27"/>
      <c r="Y117" s="27"/>
      <c r="Z117" s="25"/>
    </row>
    <row r="118" spans="1:26" ht="15" hidden="1" x14ac:dyDescent="0.3">
      <c r="A118" s="34"/>
      <c r="B118" s="34"/>
      <c r="C118" s="228"/>
      <c r="D118" s="229">
        <v>45</v>
      </c>
      <c r="E118" s="230">
        <v>1</v>
      </c>
      <c r="F118" s="229"/>
      <c r="G118" s="237"/>
      <c r="H118" s="231"/>
      <c r="I118" s="231"/>
      <c r="J118" s="224"/>
      <c r="K118" s="224"/>
      <c r="L118" s="224"/>
      <c r="M118" s="186"/>
      <c r="N118" s="186"/>
      <c r="O118" s="186"/>
      <c r="P118" s="186"/>
      <c r="Q118" s="186"/>
      <c r="R118" s="186"/>
      <c r="S118" s="186"/>
      <c r="T118" s="225"/>
      <c r="U118" s="186"/>
      <c r="V118" s="27"/>
      <c r="W118" s="27"/>
      <c r="X118" s="27"/>
      <c r="Y118" s="27"/>
      <c r="Z118" s="25"/>
    </row>
    <row r="119" spans="1:26" ht="15" hidden="1" x14ac:dyDescent="0.3">
      <c r="A119" s="34"/>
      <c r="B119" s="34"/>
      <c r="C119" s="228"/>
      <c r="D119" s="229">
        <v>46</v>
      </c>
      <c r="E119" s="230">
        <v>1.0349999999999999</v>
      </c>
      <c r="F119" s="229"/>
      <c r="G119" s="237"/>
      <c r="H119" s="231"/>
      <c r="I119" s="231"/>
      <c r="J119" s="224"/>
      <c r="K119" s="224"/>
      <c r="L119" s="224"/>
      <c r="M119" s="186"/>
      <c r="N119" s="186"/>
      <c r="O119" s="186"/>
      <c r="P119" s="186"/>
      <c r="Q119" s="186"/>
      <c r="R119" s="186"/>
      <c r="S119" s="186"/>
      <c r="T119" s="225"/>
      <c r="U119" s="186"/>
      <c r="V119" s="27"/>
      <c r="W119" s="27"/>
      <c r="X119" s="27"/>
      <c r="Y119" s="27"/>
      <c r="Z119" s="25"/>
    </row>
    <row r="120" spans="1:26" ht="15" hidden="1" x14ac:dyDescent="0.3">
      <c r="A120" s="34"/>
      <c r="B120" s="34"/>
      <c r="C120" s="228"/>
      <c r="D120" s="229">
        <v>47</v>
      </c>
      <c r="E120" s="230">
        <v>1.0720000000000001</v>
      </c>
      <c r="F120" s="229"/>
      <c r="G120" s="237"/>
      <c r="H120" s="231"/>
      <c r="I120" s="231"/>
      <c r="J120" s="224"/>
      <c r="K120" s="224"/>
      <c r="L120" s="224"/>
      <c r="M120" s="186"/>
      <c r="N120" s="186"/>
      <c r="O120" s="186"/>
      <c r="P120" s="186"/>
      <c r="Q120" s="186"/>
      <c r="R120" s="186"/>
      <c r="S120" s="186"/>
      <c r="T120" s="225"/>
      <c r="U120" s="186"/>
      <c r="V120" s="27"/>
      <c r="W120" s="27"/>
      <c r="X120" s="27"/>
      <c r="Y120" s="27"/>
      <c r="Z120" s="25"/>
    </row>
    <row r="121" spans="1:26" ht="15" hidden="1" x14ac:dyDescent="0.3">
      <c r="A121" s="34"/>
      <c r="B121" s="34"/>
      <c r="C121" s="228"/>
      <c r="D121" s="229">
        <v>48</v>
      </c>
      <c r="E121" s="230">
        <v>1.1100000000000001</v>
      </c>
      <c r="F121" s="229"/>
      <c r="G121" s="237"/>
      <c r="H121" s="231"/>
      <c r="I121" s="231"/>
      <c r="J121" s="224"/>
      <c r="K121" s="224"/>
      <c r="L121" s="224"/>
      <c r="M121" s="186"/>
      <c r="N121" s="186"/>
      <c r="O121" s="186"/>
      <c r="P121" s="186"/>
      <c r="Q121" s="186"/>
      <c r="R121" s="186"/>
      <c r="S121" s="186"/>
      <c r="T121" s="225"/>
      <c r="U121" s="186"/>
      <c r="V121" s="27"/>
      <c r="W121" s="27"/>
      <c r="X121" s="27"/>
      <c r="Y121" s="27"/>
      <c r="Z121" s="25"/>
    </row>
    <row r="122" spans="1:26" ht="15" hidden="1" x14ac:dyDescent="0.3">
      <c r="A122" s="34"/>
      <c r="B122" s="34"/>
      <c r="C122" s="228"/>
      <c r="D122" s="229">
        <v>49</v>
      </c>
      <c r="E122" s="230">
        <v>1.1499999999999999</v>
      </c>
      <c r="F122" s="229"/>
      <c r="G122" s="237"/>
      <c r="H122" s="231"/>
      <c r="I122" s="231"/>
      <c r="J122" s="224"/>
      <c r="K122" s="224"/>
      <c r="L122" s="224"/>
      <c r="M122" s="186"/>
      <c r="N122" s="186"/>
      <c r="O122" s="186"/>
      <c r="P122" s="186"/>
      <c r="Q122" s="186"/>
      <c r="R122" s="186"/>
      <c r="S122" s="186"/>
      <c r="T122" s="225"/>
      <c r="U122" s="186"/>
      <c r="V122" s="27"/>
      <c r="W122" s="27"/>
      <c r="X122" s="27"/>
      <c r="Y122" s="27"/>
      <c r="Z122" s="25"/>
    </row>
    <row r="123" spans="1:26" ht="15" hidden="1" x14ac:dyDescent="0.3">
      <c r="A123" s="34"/>
      <c r="B123" s="34"/>
      <c r="C123" s="228"/>
      <c r="D123" s="229">
        <v>50</v>
      </c>
      <c r="E123" s="230">
        <v>1.1910000000000001</v>
      </c>
      <c r="F123" s="229"/>
      <c r="G123" s="237"/>
      <c r="H123" s="231"/>
      <c r="I123" s="231"/>
      <c r="J123" s="224"/>
      <c r="K123" s="224"/>
      <c r="L123" s="224"/>
      <c r="M123" s="186"/>
      <c r="N123" s="186"/>
      <c r="O123" s="186"/>
      <c r="P123" s="186"/>
      <c r="Q123" s="186"/>
      <c r="R123" s="186"/>
      <c r="S123" s="186"/>
      <c r="T123" s="225"/>
      <c r="U123" s="186"/>
      <c r="V123" s="27"/>
      <c r="W123" s="27"/>
      <c r="X123" s="27"/>
      <c r="Y123" s="27"/>
      <c r="Z123" s="25"/>
    </row>
    <row r="124" spans="1:26" ht="15" hidden="1" x14ac:dyDescent="0.3">
      <c r="A124" s="34"/>
      <c r="B124" s="34"/>
      <c r="C124" s="228"/>
      <c r="D124" s="229">
        <v>51</v>
      </c>
      <c r="E124" s="230">
        <v>1.234</v>
      </c>
      <c r="F124" s="229"/>
      <c r="G124" s="237"/>
      <c r="H124" s="231"/>
      <c r="I124" s="231"/>
      <c r="J124" s="224"/>
      <c r="K124" s="224"/>
      <c r="L124" s="224"/>
      <c r="M124" s="186"/>
      <c r="N124" s="186"/>
      <c r="O124" s="186"/>
      <c r="P124" s="186"/>
      <c r="Q124" s="186"/>
      <c r="R124" s="186"/>
      <c r="S124" s="186"/>
      <c r="T124" s="225"/>
      <c r="U124" s="186"/>
      <c r="V124" s="27"/>
      <c r="W124" s="27"/>
      <c r="X124" s="27"/>
      <c r="Y124" s="27"/>
      <c r="Z124" s="25"/>
    </row>
    <row r="125" spans="1:26" ht="15" hidden="1" x14ac:dyDescent="0.3">
      <c r="A125" s="34"/>
      <c r="B125" s="34"/>
      <c r="C125" s="228"/>
      <c r="D125" s="229">
        <v>52</v>
      </c>
      <c r="E125" s="230">
        <v>1.2789999999999999</v>
      </c>
      <c r="F125" s="229"/>
      <c r="G125" s="237"/>
      <c r="H125" s="231"/>
      <c r="I125" s="231"/>
      <c r="J125" s="224"/>
      <c r="K125" s="224"/>
      <c r="L125" s="224"/>
      <c r="M125" s="186"/>
      <c r="N125" s="186"/>
      <c r="O125" s="186"/>
      <c r="P125" s="186"/>
      <c r="Q125" s="186"/>
      <c r="R125" s="186"/>
      <c r="S125" s="186"/>
      <c r="T125" s="225"/>
      <c r="U125" s="186"/>
      <c r="V125" s="27"/>
      <c r="W125" s="27"/>
      <c r="X125" s="27"/>
      <c r="Y125" s="27"/>
      <c r="Z125" s="25"/>
    </row>
    <row r="126" spans="1:26" ht="15" hidden="1" x14ac:dyDescent="0.3">
      <c r="A126" s="34"/>
      <c r="B126" s="34"/>
      <c r="C126" s="228"/>
      <c r="D126" s="229">
        <v>53</v>
      </c>
      <c r="E126" s="230">
        <v>1.327</v>
      </c>
      <c r="F126" s="229"/>
      <c r="G126" s="237"/>
      <c r="H126" s="231"/>
      <c r="I126" s="231"/>
      <c r="J126" s="224"/>
      <c r="K126" s="224"/>
      <c r="L126" s="224"/>
      <c r="M126" s="186"/>
      <c r="N126" s="186"/>
      <c r="O126" s="186"/>
      <c r="P126" s="186"/>
      <c r="Q126" s="186"/>
      <c r="R126" s="186"/>
      <c r="S126" s="186"/>
      <c r="T126" s="225"/>
      <c r="U126" s="186"/>
      <c r="V126" s="27"/>
      <c r="W126" s="27"/>
      <c r="X126" s="27"/>
      <c r="Y126" s="27"/>
      <c r="Z126" s="25"/>
    </row>
    <row r="127" spans="1:26" ht="15" hidden="1" x14ac:dyDescent="0.3">
      <c r="A127" s="34"/>
      <c r="B127" s="34"/>
      <c r="C127" s="228"/>
      <c r="D127" s="238">
        <v>54</v>
      </c>
      <c r="E127" s="230">
        <v>1.3759999999999999</v>
      </c>
      <c r="F127" s="229"/>
      <c r="G127" s="237"/>
      <c r="H127" s="231"/>
      <c r="I127" s="231"/>
      <c r="J127" s="224"/>
      <c r="K127" s="224"/>
      <c r="L127" s="224"/>
      <c r="M127" s="186"/>
      <c r="N127" s="186"/>
      <c r="O127" s="186"/>
      <c r="P127" s="186"/>
      <c r="Q127" s="186"/>
      <c r="R127" s="186"/>
      <c r="S127" s="186"/>
      <c r="T127" s="225"/>
      <c r="U127" s="186"/>
      <c r="V127" s="27"/>
      <c r="W127" s="27"/>
      <c r="X127" s="27"/>
      <c r="Y127" s="27"/>
      <c r="Z127" s="25"/>
    </row>
    <row r="128" spans="1:26" ht="15" hidden="1" x14ac:dyDescent="0.3">
      <c r="A128" s="34"/>
      <c r="B128" s="34"/>
      <c r="C128" s="228"/>
      <c r="D128" s="229">
        <v>55</v>
      </c>
      <c r="E128" s="230">
        <v>1.4279999999999999</v>
      </c>
      <c r="F128" s="229"/>
      <c r="G128" s="237"/>
      <c r="H128" s="231"/>
      <c r="I128" s="231"/>
      <c r="J128" s="224"/>
      <c r="K128" s="224"/>
      <c r="L128" s="224"/>
      <c r="M128" s="186"/>
      <c r="N128" s="186"/>
      <c r="O128" s="186"/>
      <c r="P128" s="186"/>
      <c r="Q128" s="186"/>
      <c r="R128" s="186"/>
      <c r="S128" s="186"/>
      <c r="T128" s="225"/>
      <c r="U128" s="186"/>
      <c r="V128" s="27"/>
      <c r="W128" s="27"/>
      <c r="X128" s="27"/>
      <c r="Y128" s="27"/>
      <c r="Z128" s="25"/>
    </row>
    <row r="129" spans="1:26" ht="15" hidden="1" x14ac:dyDescent="0.3">
      <c r="A129" s="34"/>
      <c r="B129" s="34"/>
      <c r="C129" s="228"/>
      <c r="D129" s="229">
        <v>56</v>
      </c>
      <c r="E129" s="230">
        <v>1.482</v>
      </c>
      <c r="F129" s="229"/>
      <c r="G129" s="237"/>
      <c r="H129" s="231"/>
      <c r="I129" s="231"/>
      <c r="J129" s="224"/>
      <c r="K129" s="224"/>
      <c r="L129" s="224"/>
      <c r="M129" s="186"/>
      <c r="N129" s="186"/>
      <c r="O129" s="186"/>
      <c r="P129" s="186"/>
      <c r="Q129" s="186"/>
      <c r="R129" s="186"/>
      <c r="S129" s="186"/>
      <c r="T129" s="225"/>
      <c r="U129" s="186"/>
      <c r="V129" s="27"/>
      <c r="W129" s="27"/>
      <c r="X129" s="27"/>
      <c r="Y129" s="27"/>
      <c r="Z129" s="25"/>
    </row>
    <row r="130" spans="1:26" ht="15" hidden="1" x14ac:dyDescent="0.3">
      <c r="A130" s="34"/>
      <c r="B130" s="34"/>
      <c r="C130" s="228"/>
      <c r="D130" s="229">
        <v>57</v>
      </c>
      <c r="E130" s="230">
        <v>1.5389999999999999</v>
      </c>
      <c r="F130" s="229"/>
      <c r="G130" s="237"/>
      <c r="H130" s="231"/>
      <c r="I130" s="231"/>
      <c r="J130" s="224"/>
      <c r="K130" s="224"/>
      <c r="L130" s="224"/>
      <c r="M130" s="186"/>
      <c r="N130" s="186"/>
      <c r="O130" s="186"/>
      <c r="P130" s="186"/>
      <c r="Q130" s="186"/>
      <c r="R130" s="186"/>
      <c r="S130" s="186"/>
      <c r="T130" s="225"/>
      <c r="U130" s="186"/>
      <c r="V130" s="27"/>
      <c r="W130" s="27"/>
      <c r="X130" s="27"/>
      <c r="Y130" s="27"/>
      <c r="Z130" s="25"/>
    </row>
    <row r="131" spans="1:26" ht="15" hidden="1" x14ac:dyDescent="0.3">
      <c r="A131" s="34"/>
      <c r="B131" s="34"/>
      <c r="C131" s="228"/>
      <c r="D131" s="229">
        <v>58</v>
      </c>
      <c r="E131" s="230">
        <v>1.6</v>
      </c>
      <c r="F131" s="229"/>
      <c r="G131" s="237"/>
      <c r="H131" s="231"/>
      <c r="I131" s="231"/>
      <c r="J131" s="224"/>
      <c r="K131" s="224"/>
      <c r="L131" s="224"/>
      <c r="M131" s="186"/>
      <c r="N131" s="186"/>
      <c r="O131" s="186"/>
      <c r="P131" s="186"/>
      <c r="Q131" s="186"/>
      <c r="R131" s="186"/>
      <c r="S131" s="186"/>
      <c r="T131" s="225"/>
      <c r="U131" s="186"/>
      <c r="V131" s="27"/>
      <c r="W131" s="27"/>
      <c r="X131" s="27"/>
      <c r="Y131" s="27"/>
      <c r="Z131" s="25"/>
    </row>
    <row r="132" spans="1:26" ht="15" hidden="1" x14ac:dyDescent="0.3">
      <c r="A132" s="34"/>
      <c r="B132" s="34"/>
      <c r="C132" s="228"/>
      <c r="D132" s="229">
        <v>59</v>
      </c>
      <c r="E132" s="230">
        <v>1.6639999999999999</v>
      </c>
      <c r="F132" s="229"/>
      <c r="G132" s="237"/>
      <c r="H132" s="231"/>
      <c r="I132" s="231"/>
      <c r="J132" s="224"/>
      <c r="K132" s="224"/>
      <c r="L132" s="224"/>
      <c r="M132" s="186"/>
      <c r="N132" s="186"/>
      <c r="O132" s="186"/>
      <c r="P132" s="186"/>
      <c r="Q132" s="186"/>
      <c r="R132" s="186"/>
      <c r="S132" s="186"/>
      <c r="T132" s="225"/>
      <c r="U132" s="186"/>
      <c r="V132" s="27"/>
      <c r="W132" s="27"/>
      <c r="X132" s="27"/>
      <c r="Y132" s="27"/>
      <c r="Z132" s="25"/>
    </row>
    <row r="133" spans="1:26" ht="15" hidden="1" x14ac:dyDescent="0.3">
      <c r="A133" s="34"/>
      <c r="B133" s="34"/>
      <c r="C133" s="228"/>
      <c r="D133" s="229">
        <v>60</v>
      </c>
      <c r="E133" s="230">
        <v>1.732</v>
      </c>
      <c r="F133" s="229"/>
      <c r="G133" s="237"/>
      <c r="H133" s="231"/>
      <c r="I133" s="231"/>
      <c r="J133" s="224"/>
      <c r="K133" s="224"/>
      <c r="L133" s="224"/>
      <c r="M133" s="186"/>
      <c r="N133" s="186"/>
      <c r="O133" s="186"/>
      <c r="P133" s="186"/>
      <c r="Q133" s="186"/>
      <c r="R133" s="186"/>
      <c r="S133" s="186"/>
      <c r="T133" s="225"/>
      <c r="U133" s="186"/>
      <c r="V133" s="27"/>
      <c r="W133" s="27"/>
      <c r="X133" s="27"/>
      <c r="Y133" s="27"/>
      <c r="Z133" s="25"/>
    </row>
    <row r="134" spans="1:26" ht="15" hidden="1" x14ac:dyDescent="0.3">
      <c r="A134" s="34"/>
      <c r="B134" s="34"/>
      <c r="C134" s="228"/>
      <c r="D134" s="229">
        <v>61</v>
      </c>
      <c r="E134" s="230">
        <v>1.804</v>
      </c>
      <c r="F134" s="229"/>
      <c r="G134" s="237"/>
      <c r="H134" s="231"/>
      <c r="I134" s="231"/>
      <c r="J134" s="224"/>
      <c r="K134" s="224"/>
      <c r="L134" s="224"/>
      <c r="M134" s="186"/>
      <c r="N134" s="186"/>
      <c r="O134" s="186"/>
      <c r="P134" s="186"/>
      <c r="Q134" s="186"/>
      <c r="R134" s="186"/>
      <c r="S134" s="186"/>
      <c r="T134" s="225"/>
      <c r="U134" s="186"/>
      <c r="V134" s="27"/>
      <c r="W134" s="27"/>
      <c r="X134" s="27"/>
      <c r="Y134" s="27"/>
      <c r="Z134" s="25"/>
    </row>
    <row r="135" spans="1:26" ht="15" hidden="1" x14ac:dyDescent="0.3">
      <c r="A135" s="34"/>
      <c r="B135" s="34"/>
      <c r="C135" s="228"/>
      <c r="D135" s="229">
        <v>62</v>
      </c>
      <c r="E135" s="230">
        <v>1.88</v>
      </c>
      <c r="F135" s="229"/>
      <c r="G135" s="237"/>
      <c r="H135" s="231"/>
      <c r="I135" s="231"/>
      <c r="J135" s="224"/>
      <c r="K135" s="224"/>
      <c r="L135" s="224"/>
      <c r="M135" s="186"/>
      <c r="N135" s="186"/>
      <c r="O135" s="186"/>
      <c r="P135" s="186"/>
      <c r="Q135" s="186"/>
      <c r="R135" s="186"/>
      <c r="S135" s="186"/>
      <c r="T135" s="225"/>
      <c r="U135" s="186"/>
      <c r="V135" s="27"/>
      <c r="W135" s="27"/>
      <c r="X135" s="27"/>
      <c r="Y135" s="27"/>
      <c r="Z135" s="25"/>
    </row>
    <row r="136" spans="1:26" ht="15" hidden="1" x14ac:dyDescent="0.3">
      <c r="A136" s="34"/>
      <c r="B136" s="34"/>
      <c r="C136" s="228"/>
      <c r="D136" s="229">
        <v>63</v>
      </c>
      <c r="E136" s="230">
        <v>1.962</v>
      </c>
      <c r="F136" s="229"/>
      <c r="G136" s="237"/>
      <c r="H136" s="231"/>
      <c r="I136" s="231"/>
      <c r="J136" s="224"/>
      <c r="K136" s="224"/>
      <c r="L136" s="224"/>
      <c r="M136" s="186"/>
      <c r="N136" s="186"/>
      <c r="O136" s="186"/>
      <c r="P136" s="186"/>
      <c r="Q136" s="186"/>
      <c r="R136" s="186"/>
      <c r="S136" s="186"/>
      <c r="T136" s="225"/>
      <c r="U136" s="186"/>
      <c r="V136" s="27"/>
      <c r="W136" s="27"/>
      <c r="X136" s="27"/>
      <c r="Y136" s="27"/>
      <c r="Z136" s="25"/>
    </row>
    <row r="137" spans="1:26" ht="15" hidden="1" x14ac:dyDescent="0.3">
      <c r="A137" s="34"/>
      <c r="B137" s="34"/>
      <c r="C137" s="228"/>
      <c r="D137" s="229">
        <v>64</v>
      </c>
      <c r="E137" s="230">
        <v>2.0499999999999998</v>
      </c>
      <c r="F137" s="229"/>
      <c r="G137" s="237"/>
      <c r="H137" s="231"/>
      <c r="I137" s="231"/>
      <c r="J137" s="224"/>
      <c r="K137" s="224"/>
      <c r="L137" s="224"/>
      <c r="M137" s="186"/>
      <c r="N137" s="186"/>
      <c r="O137" s="186"/>
      <c r="P137" s="186"/>
      <c r="Q137" s="186"/>
      <c r="R137" s="186"/>
      <c r="S137" s="186"/>
      <c r="T137" s="225"/>
      <c r="U137" s="186"/>
      <c r="V137" s="27"/>
      <c r="W137" s="27"/>
      <c r="X137" s="27"/>
      <c r="Y137" s="27"/>
      <c r="Z137" s="25"/>
    </row>
    <row r="138" spans="1:26" ht="15" hidden="1" x14ac:dyDescent="0.3">
      <c r="A138" s="34"/>
      <c r="B138" s="34"/>
      <c r="C138" s="228"/>
      <c r="D138" s="229">
        <v>65</v>
      </c>
      <c r="E138" s="230">
        <v>2.1440000000000001</v>
      </c>
      <c r="F138" s="229"/>
      <c r="G138" s="237"/>
      <c r="H138" s="231"/>
      <c r="I138" s="231"/>
      <c r="J138" s="224"/>
      <c r="K138" s="224"/>
      <c r="L138" s="224"/>
      <c r="M138" s="186"/>
      <c r="N138" s="186"/>
      <c r="O138" s="186"/>
      <c r="P138" s="186"/>
      <c r="Q138" s="186"/>
      <c r="R138" s="186"/>
      <c r="S138" s="186"/>
      <c r="T138" s="225"/>
      <c r="U138" s="186"/>
      <c r="V138" s="27"/>
      <c r="W138" s="27"/>
      <c r="X138" s="27"/>
      <c r="Y138" s="27"/>
      <c r="Z138" s="25"/>
    </row>
    <row r="139" spans="1:26" ht="15" hidden="1" x14ac:dyDescent="0.3">
      <c r="A139" s="34"/>
      <c r="B139" s="34"/>
      <c r="C139" s="228"/>
      <c r="D139" s="229">
        <v>66</v>
      </c>
      <c r="E139" s="230">
        <v>2.246</v>
      </c>
      <c r="F139" s="229"/>
      <c r="G139" s="237"/>
      <c r="H139" s="231"/>
      <c r="I139" s="231"/>
      <c r="J139" s="224"/>
      <c r="K139" s="224"/>
      <c r="L139" s="224"/>
      <c r="M139" s="186"/>
      <c r="N139" s="186"/>
      <c r="O139" s="186"/>
      <c r="P139" s="186"/>
      <c r="Q139" s="186"/>
      <c r="R139" s="186"/>
      <c r="S139" s="186"/>
      <c r="T139" s="225"/>
      <c r="U139" s="186"/>
      <c r="V139" s="27"/>
      <c r="W139" s="27"/>
      <c r="X139" s="27"/>
      <c r="Y139" s="27"/>
      <c r="Z139" s="25"/>
    </row>
    <row r="140" spans="1:26" ht="15" hidden="1" x14ac:dyDescent="0.3">
      <c r="A140" s="34"/>
      <c r="B140" s="34"/>
      <c r="C140" s="228"/>
      <c r="D140" s="229">
        <v>67</v>
      </c>
      <c r="E140" s="230">
        <v>2.355</v>
      </c>
      <c r="F140" s="229"/>
      <c r="G140" s="237"/>
      <c r="H140" s="231"/>
      <c r="I140" s="231"/>
      <c r="J140" s="224"/>
      <c r="K140" s="224"/>
      <c r="L140" s="224"/>
      <c r="M140" s="186"/>
      <c r="N140" s="186"/>
      <c r="O140" s="186"/>
      <c r="P140" s="186"/>
      <c r="Q140" s="186"/>
      <c r="R140" s="186"/>
      <c r="S140" s="186"/>
      <c r="T140" s="225"/>
      <c r="U140" s="186"/>
      <c r="V140" s="27"/>
      <c r="W140" s="27"/>
      <c r="X140" s="27"/>
      <c r="Y140" s="27"/>
      <c r="Z140" s="25"/>
    </row>
    <row r="141" spans="1:26" ht="15" hidden="1" x14ac:dyDescent="0.3">
      <c r="A141" s="34"/>
      <c r="B141" s="34"/>
      <c r="C141" s="228"/>
      <c r="D141" s="229">
        <v>68</v>
      </c>
      <c r="E141" s="230">
        <v>2.4750000000000001</v>
      </c>
      <c r="F141" s="229"/>
      <c r="G141" s="237"/>
      <c r="H141" s="231"/>
      <c r="I141" s="231"/>
      <c r="J141" s="224"/>
      <c r="K141" s="224"/>
      <c r="L141" s="224"/>
      <c r="M141" s="186"/>
      <c r="N141" s="186"/>
      <c r="O141" s="186"/>
      <c r="P141" s="186"/>
      <c r="Q141" s="186"/>
      <c r="R141" s="186"/>
      <c r="S141" s="186"/>
      <c r="T141" s="225"/>
      <c r="U141" s="186"/>
      <c r="V141" s="27"/>
      <c r="W141" s="27"/>
      <c r="X141" s="27"/>
      <c r="Y141" s="27"/>
      <c r="Z141" s="25"/>
    </row>
    <row r="142" spans="1:26" ht="15" hidden="1" x14ac:dyDescent="0.3">
      <c r="A142" s="34"/>
      <c r="B142" s="34"/>
      <c r="C142" s="228"/>
      <c r="D142" s="229">
        <v>69</v>
      </c>
      <c r="E142" s="230">
        <v>2.605</v>
      </c>
      <c r="F142" s="229"/>
      <c r="G142" s="237"/>
      <c r="H142" s="231"/>
      <c r="I142" s="231"/>
      <c r="J142" s="224"/>
      <c r="K142" s="224"/>
      <c r="L142" s="224"/>
      <c r="M142" s="186"/>
      <c r="N142" s="186"/>
      <c r="O142" s="186"/>
      <c r="P142" s="186"/>
      <c r="Q142" s="186"/>
      <c r="R142" s="186"/>
      <c r="S142" s="186"/>
      <c r="T142" s="225"/>
      <c r="U142" s="186"/>
      <c r="V142" s="27"/>
      <c r="W142" s="27"/>
      <c r="X142" s="27"/>
      <c r="Y142" s="27"/>
      <c r="Z142" s="25"/>
    </row>
    <row r="143" spans="1:26" ht="15" hidden="1" x14ac:dyDescent="0.3">
      <c r="A143" s="34"/>
      <c r="B143" s="34"/>
      <c r="C143" s="228"/>
      <c r="D143" s="229">
        <v>70</v>
      </c>
      <c r="E143" s="230">
        <v>2.7469999999999999</v>
      </c>
      <c r="F143" s="229"/>
      <c r="G143" s="237"/>
      <c r="H143" s="231"/>
      <c r="I143" s="231"/>
      <c r="J143" s="224"/>
      <c r="K143" s="224"/>
      <c r="L143" s="224"/>
      <c r="M143" s="186"/>
      <c r="N143" s="186"/>
      <c r="O143" s="186"/>
      <c r="P143" s="186"/>
      <c r="Q143" s="186"/>
      <c r="R143" s="186"/>
      <c r="S143" s="186"/>
      <c r="T143" s="225"/>
      <c r="U143" s="186"/>
      <c r="V143" s="27"/>
      <c r="W143" s="27"/>
      <c r="X143" s="27"/>
      <c r="Y143" s="27"/>
      <c r="Z143" s="25"/>
    </row>
    <row r="144" spans="1:26" ht="15" hidden="1" x14ac:dyDescent="0.3">
      <c r="A144" s="34"/>
      <c r="B144" s="34"/>
      <c r="C144" s="228"/>
      <c r="D144" s="229">
        <v>71</v>
      </c>
      <c r="E144" s="230">
        <v>2.9039999999999999</v>
      </c>
      <c r="F144" s="229"/>
      <c r="G144" s="237"/>
      <c r="H144" s="231"/>
      <c r="I144" s="231"/>
      <c r="J144" s="224"/>
      <c r="K144" s="224"/>
      <c r="L144" s="224"/>
      <c r="M144" s="186"/>
      <c r="N144" s="186"/>
      <c r="O144" s="186"/>
      <c r="P144" s="186"/>
      <c r="Q144" s="186"/>
      <c r="R144" s="186"/>
      <c r="S144" s="186"/>
      <c r="T144" s="225"/>
      <c r="U144" s="186"/>
      <c r="V144" s="27"/>
      <c r="W144" s="27"/>
      <c r="X144" s="27"/>
      <c r="Y144" s="27"/>
      <c r="Z144" s="25"/>
    </row>
    <row r="145" spans="1:26" ht="15" hidden="1" x14ac:dyDescent="0.3">
      <c r="A145" s="34"/>
      <c r="B145" s="34"/>
      <c r="C145" s="228"/>
      <c r="D145" s="229">
        <v>72</v>
      </c>
      <c r="E145" s="230">
        <v>3.077</v>
      </c>
      <c r="F145" s="229"/>
      <c r="G145" s="237"/>
      <c r="H145" s="231"/>
      <c r="I145" s="231"/>
      <c r="J145" s="224"/>
      <c r="K145" s="224"/>
      <c r="L145" s="224"/>
      <c r="M145" s="186"/>
      <c r="N145" s="186"/>
      <c r="O145" s="186"/>
      <c r="P145" s="186"/>
      <c r="Q145" s="186"/>
      <c r="R145" s="186"/>
      <c r="S145" s="186"/>
      <c r="T145" s="225"/>
      <c r="U145" s="186"/>
      <c r="V145" s="27"/>
      <c r="W145" s="27"/>
      <c r="X145" s="27"/>
      <c r="Y145" s="27"/>
      <c r="Z145" s="25"/>
    </row>
    <row r="146" spans="1:26" ht="15" hidden="1" x14ac:dyDescent="0.3">
      <c r="A146" s="34"/>
      <c r="B146" s="34"/>
      <c r="C146" s="228"/>
      <c r="D146" s="229">
        <v>73</v>
      </c>
      <c r="E146" s="230">
        <v>3.27</v>
      </c>
      <c r="F146" s="229"/>
      <c r="G146" s="237"/>
      <c r="H146" s="231"/>
      <c r="I146" s="231"/>
      <c r="J146" s="224"/>
      <c r="K146" s="224"/>
      <c r="L146" s="224"/>
      <c r="M146" s="186"/>
      <c r="N146" s="186"/>
      <c r="O146" s="186"/>
      <c r="P146" s="186"/>
      <c r="Q146" s="186"/>
      <c r="R146" s="186"/>
      <c r="S146" s="186"/>
      <c r="T146" s="225"/>
      <c r="U146" s="186"/>
      <c r="V146" s="27"/>
      <c r="W146" s="27"/>
      <c r="X146" s="27"/>
      <c r="Y146" s="27"/>
      <c r="Z146" s="25"/>
    </row>
    <row r="147" spans="1:26" ht="15" hidden="1" x14ac:dyDescent="0.3">
      <c r="A147" s="34"/>
      <c r="B147" s="34"/>
      <c r="C147" s="228"/>
      <c r="D147" s="229">
        <v>74</v>
      </c>
      <c r="E147" s="230">
        <v>3.4870000000000001</v>
      </c>
      <c r="F147" s="229"/>
      <c r="G147" s="237"/>
      <c r="H147" s="231"/>
      <c r="I147" s="231"/>
      <c r="J147" s="224"/>
      <c r="K147" s="224"/>
      <c r="L147" s="224"/>
      <c r="M147" s="186"/>
      <c r="N147" s="186"/>
      <c r="O147" s="186"/>
      <c r="P147" s="186"/>
      <c r="Q147" s="186"/>
      <c r="R147" s="186"/>
      <c r="S147" s="186"/>
      <c r="T147" s="225"/>
      <c r="U147" s="186"/>
      <c r="V147" s="27"/>
      <c r="W147" s="27"/>
      <c r="X147" s="27"/>
      <c r="Y147" s="27"/>
      <c r="Z147" s="25"/>
    </row>
    <row r="148" spans="1:26" ht="15" hidden="1" x14ac:dyDescent="0.3">
      <c r="A148" s="34"/>
      <c r="B148" s="34"/>
      <c r="C148" s="228"/>
      <c r="D148" s="229">
        <v>75</v>
      </c>
      <c r="E148" s="230">
        <v>3.7320000000000002</v>
      </c>
      <c r="F148" s="229"/>
      <c r="G148" s="237"/>
      <c r="H148" s="231"/>
      <c r="I148" s="231"/>
      <c r="J148" s="224"/>
      <c r="K148" s="224"/>
      <c r="L148" s="224"/>
      <c r="M148" s="186"/>
      <c r="N148" s="186"/>
      <c r="O148" s="186"/>
      <c r="P148" s="186"/>
      <c r="Q148" s="186"/>
      <c r="R148" s="186"/>
      <c r="S148" s="186"/>
      <c r="T148" s="225"/>
      <c r="U148" s="186"/>
      <c r="V148" s="27"/>
      <c r="W148" s="27"/>
      <c r="X148" s="27"/>
      <c r="Y148" s="27"/>
      <c r="Z148" s="25"/>
    </row>
    <row r="149" spans="1:26" ht="15" hidden="1" x14ac:dyDescent="0.3">
      <c r="A149" s="34"/>
      <c r="B149" s="34"/>
      <c r="C149" s="228"/>
      <c r="D149" s="229">
        <v>76</v>
      </c>
      <c r="E149" s="230">
        <v>4.01</v>
      </c>
      <c r="F149" s="229"/>
      <c r="G149" s="237"/>
      <c r="H149" s="231"/>
      <c r="I149" s="231"/>
      <c r="J149" s="224"/>
      <c r="K149" s="224"/>
      <c r="L149" s="224"/>
      <c r="M149" s="186"/>
      <c r="N149" s="186"/>
      <c r="O149" s="186"/>
      <c r="P149" s="186"/>
      <c r="Q149" s="186"/>
      <c r="R149" s="186"/>
      <c r="S149" s="186"/>
      <c r="T149" s="225"/>
      <c r="U149" s="186"/>
      <c r="V149" s="27"/>
      <c r="W149" s="27"/>
      <c r="X149" s="27"/>
      <c r="Y149" s="27"/>
      <c r="Z149" s="25"/>
    </row>
    <row r="150" spans="1:26" ht="15" hidden="1" x14ac:dyDescent="0.3">
      <c r="A150" s="34"/>
      <c r="B150" s="34"/>
      <c r="C150" s="228"/>
      <c r="D150" s="229">
        <v>77</v>
      </c>
      <c r="E150" s="230">
        <v>4.3310000000000004</v>
      </c>
      <c r="F150" s="229"/>
      <c r="G150" s="237"/>
      <c r="H150" s="231"/>
      <c r="I150" s="231"/>
      <c r="J150" s="224"/>
      <c r="K150" s="224"/>
      <c r="L150" s="224"/>
      <c r="M150" s="186"/>
      <c r="N150" s="186"/>
      <c r="O150" s="186"/>
      <c r="P150" s="186"/>
      <c r="Q150" s="186"/>
      <c r="R150" s="186"/>
      <c r="S150" s="186"/>
      <c r="T150" s="225"/>
      <c r="U150" s="186"/>
      <c r="V150" s="27"/>
      <c r="W150" s="27"/>
      <c r="X150" s="27"/>
      <c r="Y150" s="27"/>
      <c r="Z150" s="25"/>
    </row>
    <row r="151" spans="1:26" ht="15" hidden="1" x14ac:dyDescent="0.3">
      <c r="A151" s="34"/>
      <c r="B151" s="34"/>
      <c r="C151" s="228"/>
      <c r="D151" s="229">
        <v>78</v>
      </c>
      <c r="E151" s="230">
        <v>4.7039999999999997</v>
      </c>
      <c r="F151" s="229"/>
      <c r="G151" s="237"/>
      <c r="H151" s="231"/>
      <c r="I151" s="231"/>
      <c r="J151" s="224"/>
      <c r="K151" s="224"/>
      <c r="L151" s="224"/>
      <c r="M151" s="186"/>
      <c r="N151" s="186"/>
      <c r="O151" s="186"/>
      <c r="P151" s="186"/>
      <c r="Q151" s="186"/>
      <c r="R151" s="186"/>
      <c r="S151" s="186"/>
      <c r="T151" s="225"/>
      <c r="U151" s="186"/>
      <c r="V151" s="27"/>
      <c r="W151" s="27"/>
      <c r="X151" s="27"/>
      <c r="Y151" s="27"/>
      <c r="Z151" s="25"/>
    </row>
    <row r="152" spans="1:26" ht="15" hidden="1" x14ac:dyDescent="0.3">
      <c r="A152" s="34"/>
      <c r="B152" s="34"/>
      <c r="C152" s="228"/>
      <c r="D152" s="229">
        <v>79</v>
      </c>
      <c r="E152" s="230">
        <v>5.1440000000000001</v>
      </c>
      <c r="F152" s="229"/>
      <c r="G152" s="237"/>
      <c r="H152" s="231"/>
      <c r="I152" s="231"/>
      <c r="J152" s="224"/>
      <c r="K152" s="224"/>
      <c r="L152" s="224"/>
      <c r="M152" s="186"/>
      <c r="N152" s="186"/>
      <c r="O152" s="186"/>
      <c r="P152" s="186"/>
      <c r="Q152" s="186"/>
      <c r="R152" s="186"/>
      <c r="S152" s="186"/>
      <c r="T152" s="225"/>
      <c r="U152" s="186"/>
      <c r="V152" s="27"/>
      <c r="W152" s="27"/>
      <c r="X152" s="27"/>
      <c r="Y152" s="27"/>
      <c r="Z152" s="25"/>
    </row>
    <row r="153" spans="1:26" ht="15" hidden="1" x14ac:dyDescent="0.3">
      <c r="A153" s="34"/>
      <c r="B153" s="34"/>
      <c r="C153" s="228"/>
      <c r="D153" s="229">
        <v>80</v>
      </c>
      <c r="E153" s="230">
        <v>5.6710000000000003</v>
      </c>
      <c r="F153" s="229"/>
      <c r="G153" s="237"/>
      <c r="H153" s="231"/>
      <c r="I153" s="231"/>
      <c r="J153" s="224"/>
      <c r="K153" s="224"/>
      <c r="L153" s="224"/>
      <c r="M153" s="186"/>
      <c r="N153" s="186"/>
      <c r="O153" s="186"/>
      <c r="P153" s="186"/>
      <c r="Q153" s="186"/>
      <c r="R153" s="186"/>
      <c r="S153" s="186"/>
      <c r="T153" s="225"/>
      <c r="U153" s="186"/>
      <c r="V153" s="27"/>
      <c r="W153" s="27"/>
      <c r="X153" s="27"/>
      <c r="Y153" s="27"/>
      <c r="Z153" s="25"/>
    </row>
    <row r="154" spans="1:26" ht="15" hidden="1" x14ac:dyDescent="0.3">
      <c r="A154" s="34"/>
      <c r="B154" s="34"/>
      <c r="C154" s="228"/>
      <c r="D154" s="229">
        <v>81</v>
      </c>
      <c r="E154" s="230">
        <v>6.3129999999999997</v>
      </c>
      <c r="F154" s="229"/>
      <c r="G154" s="237"/>
      <c r="H154" s="231"/>
      <c r="I154" s="231"/>
      <c r="J154" s="224"/>
      <c r="K154" s="224"/>
      <c r="L154" s="224"/>
      <c r="M154" s="186"/>
      <c r="N154" s="186"/>
      <c r="O154" s="186"/>
      <c r="P154" s="186"/>
      <c r="Q154" s="186"/>
      <c r="R154" s="186"/>
      <c r="S154" s="186"/>
      <c r="T154" s="225"/>
      <c r="U154" s="186"/>
      <c r="V154" s="27"/>
      <c r="W154" s="27"/>
      <c r="X154" s="27"/>
      <c r="Y154" s="27"/>
      <c r="Z154" s="25"/>
    </row>
    <row r="155" spans="1:26" ht="15" hidden="1" x14ac:dyDescent="0.3">
      <c r="A155" s="34"/>
      <c r="B155" s="34"/>
      <c r="C155" s="228"/>
      <c r="D155" s="229">
        <v>82</v>
      </c>
      <c r="E155" s="230">
        <v>7.1150000000000002</v>
      </c>
      <c r="F155" s="229"/>
      <c r="G155" s="237"/>
      <c r="H155" s="231"/>
      <c r="I155" s="231"/>
      <c r="J155" s="224"/>
      <c r="K155" s="224"/>
      <c r="L155" s="224"/>
      <c r="M155" s="186"/>
      <c r="N155" s="186"/>
      <c r="O155" s="186"/>
      <c r="P155" s="186"/>
      <c r="Q155" s="186"/>
      <c r="R155" s="186"/>
      <c r="S155" s="186"/>
      <c r="T155" s="225"/>
      <c r="U155" s="186"/>
      <c r="V155" s="27"/>
      <c r="W155" s="27"/>
      <c r="X155" s="27"/>
      <c r="Y155" s="27"/>
      <c r="Z155" s="25"/>
    </row>
    <row r="156" spans="1:26" ht="15" hidden="1" x14ac:dyDescent="0.3">
      <c r="A156" s="34"/>
      <c r="B156" s="34"/>
      <c r="C156" s="228"/>
      <c r="D156" s="229">
        <v>83</v>
      </c>
      <c r="E156" s="230">
        <v>8.1440000000000001</v>
      </c>
      <c r="F156" s="229"/>
      <c r="G156" s="237"/>
      <c r="H156" s="231"/>
      <c r="I156" s="231"/>
      <c r="J156" s="224"/>
      <c r="K156" s="224"/>
      <c r="L156" s="224"/>
      <c r="M156" s="186"/>
      <c r="N156" s="186"/>
      <c r="O156" s="186"/>
      <c r="P156" s="186"/>
      <c r="Q156" s="186"/>
      <c r="R156" s="186"/>
      <c r="S156" s="186"/>
      <c r="T156" s="225"/>
      <c r="U156" s="186"/>
      <c r="V156" s="27"/>
      <c r="W156" s="27"/>
      <c r="X156" s="27"/>
      <c r="Y156" s="27"/>
      <c r="Z156" s="25"/>
    </row>
    <row r="157" spans="1:26" ht="15" hidden="1" x14ac:dyDescent="0.3">
      <c r="A157" s="34"/>
      <c r="B157" s="34"/>
      <c r="C157" s="228"/>
      <c r="D157" s="229">
        <v>84</v>
      </c>
      <c r="E157" s="230">
        <v>9.5139999999999993</v>
      </c>
      <c r="F157" s="229"/>
      <c r="G157" s="237"/>
      <c r="H157" s="231"/>
      <c r="I157" s="231"/>
      <c r="J157" s="224"/>
      <c r="K157" s="224"/>
      <c r="L157" s="224"/>
      <c r="M157" s="186"/>
      <c r="N157" s="186"/>
      <c r="O157" s="186"/>
      <c r="P157" s="186"/>
      <c r="Q157" s="186"/>
      <c r="R157" s="186"/>
      <c r="S157" s="186"/>
      <c r="T157" s="225"/>
      <c r="U157" s="186"/>
      <c r="V157" s="27"/>
      <c r="W157" s="27"/>
      <c r="X157" s="27"/>
      <c r="Y157" s="27"/>
      <c r="Z157" s="25"/>
    </row>
    <row r="158" spans="1:26" ht="15" hidden="1" x14ac:dyDescent="0.3">
      <c r="A158" s="34"/>
      <c r="B158" s="34"/>
      <c r="C158" s="228"/>
      <c r="D158" s="229">
        <v>85</v>
      </c>
      <c r="E158" s="230">
        <v>11.43</v>
      </c>
      <c r="F158" s="229"/>
      <c r="G158" s="237"/>
      <c r="H158" s="231"/>
      <c r="I158" s="231"/>
      <c r="J158" s="224"/>
      <c r="K158" s="224"/>
      <c r="L158" s="224"/>
      <c r="M158" s="186"/>
      <c r="N158" s="186"/>
      <c r="O158" s="186"/>
      <c r="P158" s="186"/>
      <c r="Q158" s="186"/>
      <c r="R158" s="186"/>
      <c r="S158" s="186"/>
      <c r="T158" s="225"/>
      <c r="U158" s="186"/>
      <c r="V158" s="27"/>
      <c r="W158" s="27"/>
      <c r="X158" s="27"/>
      <c r="Y158" s="27"/>
      <c r="Z158" s="25"/>
    </row>
    <row r="159" spans="1:26" ht="15" hidden="1" x14ac:dyDescent="0.3">
      <c r="A159" s="34"/>
      <c r="B159" s="34"/>
      <c r="C159" s="228"/>
      <c r="D159" s="229">
        <v>86</v>
      </c>
      <c r="E159" s="230">
        <v>14.3</v>
      </c>
      <c r="F159" s="229"/>
      <c r="G159" s="237"/>
      <c r="H159" s="231"/>
      <c r="I159" s="231"/>
      <c r="J159" s="224"/>
      <c r="K159" s="224"/>
      <c r="L159" s="224"/>
      <c r="M159" s="186"/>
      <c r="N159" s="186"/>
      <c r="O159" s="186"/>
      <c r="P159" s="186"/>
      <c r="Q159" s="186"/>
      <c r="R159" s="186"/>
      <c r="S159" s="186"/>
      <c r="T159" s="225"/>
      <c r="U159" s="186"/>
      <c r="V159" s="27"/>
      <c r="W159" s="27"/>
      <c r="X159" s="27"/>
      <c r="Y159" s="27"/>
      <c r="Z159" s="25"/>
    </row>
    <row r="160" spans="1:26" ht="15" hidden="1" x14ac:dyDescent="0.3">
      <c r="A160" s="34"/>
      <c r="B160" s="34"/>
      <c r="C160" s="228"/>
      <c r="D160" s="229">
        <v>87</v>
      </c>
      <c r="E160" s="230">
        <v>19.081</v>
      </c>
      <c r="F160" s="229"/>
      <c r="G160" s="237"/>
      <c r="H160" s="231"/>
      <c r="I160" s="231"/>
      <c r="J160" s="224"/>
      <c r="K160" s="224"/>
      <c r="L160" s="224"/>
      <c r="M160" s="186"/>
      <c r="N160" s="186"/>
      <c r="O160" s="186"/>
      <c r="P160" s="186"/>
      <c r="Q160" s="186"/>
      <c r="R160" s="186"/>
      <c r="S160" s="186"/>
      <c r="T160" s="225"/>
      <c r="U160" s="186"/>
      <c r="V160" s="27"/>
      <c r="W160" s="27"/>
      <c r="X160" s="27"/>
      <c r="Y160" s="27"/>
      <c r="Z160" s="25"/>
    </row>
    <row r="161" spans="1:26" ht="15" hidden="1" x14ac:dyDescent="0.3">
      <c r="A161" s="34"/>
      <c r="B161" s="34"/>
      <c r="C161" s="228"/>
      <c r="D161" s="229">
        <v>88</v>
      </c>
      <c r="E161" s="230">
        <v>28.635999999999999</v>
      </c>
      <c r="F161" s="229"/>
      <c r="G161" s="237"/>
      <c r="H161" s="231"/>
      <c r="I161" s="231"/>
      <c r="J161" s="224"/>
      <c r="K161" s="224"/>
      <c r="L161" s="224"/>
      <c r="M161" s="186"/>
      <c r="N161" s="186"/>
      <c r="O161" s="186"/>
      <c r="P161" s="186"/>
      <c r="Q161" s="186"/>
      <c r="R161" s="186"/>
      <c r="S161" s="186"/>
      <c r="T161" s="225"/>
      <c r="U161" s="186"/>
      <c r="V161" s="27"/>
      <c r="W161" s="27"/>
      <c r="X161" s="27"/>
      <c r="Y161" s="27"/>
      <c r="Z161" s="25"/>
    </row>
    <row r="162" spans="1:26" ht="15" hidden="1" x14ac:dyDescent="0.3">
      <c r="A162" s="34"/>
      <c r="B162" s="34"/>
      <c r="C162" s="228"/>
      <c r="D162" s="229">
        <v>89</v>
      </c>
      <c r="E162" s="230">
        <v>57.29</v>
      </c>
      <c r="F162" s="229"/>
      <c r="G162" s="237"/>
      <c r="H162" s="231"/>
      <c r="I162" s="231"/>
      <c r="J162" s="224"/>
      <c r="K162" s="224"/>
      <c r="L162" s="224"/>
      <c r="M162" s="186"/>
      <c r="N162" s="186"/>
      <c r="O162" s="186"/>
      <c r="P162" s="186"/>
      <c r="Q162" s="186"/>
      <c r="R162" s="186"/>
      <c r="S162" s="186"/>
      <c r="T162" s="225"/>
      <c r="U162" s="186"/>
      <c r="V162" s="27"/>
      <c r="W162" s="27"/>
      <c r="X162" s="27"/>
      <c r="Y162" s="27"/>
      <c r="Z162" s="25"/>
    </row>
    <row r="163" spans="1:26" ht="15.6" hidden="1" thickBot="1" x14ac:dyDescent="0.35">
      <c r="A163" s="34"/>
      <c r="B163" s="34"/>
      <c r="C163" s="239"/>
      <c r="D163" s="240">
        <v>90</v>
      </c>
      <c r="E163" s="241">
        <v>0</v>
      </c>
      <c r="F163" s="240"/>
      <c r="G163" s="242"/>
      <c r="H163" s="243"/>
      <c r="I163" s="243"/>
      <c r="J163" s="244"/>
      <c r="K163" s="244"/>
      <c r="L163" s="224"/>
      <c r="M163" s="186"/>
      <c r="N163" s="186"/>
      <c r="O163" s="186"/>
      <c r="P163" s="186"/>
      <c r="Q163" s="186"/>
      <c r="R163" s="186"/>
      <c r="S163" s="186"/>
      <c r="T163" s="225"/>
      <c r="U163" s="186"/>
      <c r="V163" s="27"/>
      <c r="W163" s="27"/>
      <c r="X163" s="27"/>
      <c r="Y163" s="27"/>
      <c r="Z163" s="25"/>
    </row>
    <row r="164" spans="1:26" ht="15.6" thickTop="1" x14ac:dyDescent="0.3">
      <c r="A164" s="34"/>
      <c r="B164" s="34"/>
      <c r="C164" s="363" t="s">
        <v>1291</v>
      </c>
      <c r="D164" s="364"/>
      <c r="E164" s="364"/>
      <c r="F164" s="364"/>
      <c r="G164" s="364"/>
      <c r="H164" s="364"/>
      <c r="I164" s="364"/>
      <c r="J164" s="364"/>
      <c r="K164" s="245"/>
      <c r="L164" s="224"/>
      <c r="M164" s="186"/>
      <c r="N164" s="186"/>
      <c r="O164" s="186"/>
      <c r="P164" s="186"/>
      <c r="Q164" s="186"/>
      <c r="R164" s="186"/>
      <c r="S164" s="186"/>
      <c r="T164" s="225"/>
      <c r="U164" s="186"/>
      <c r="V164" s="27"/>
      <c r="W164" s="27"/>
      <c r="X164" s="27"/>
      <c r="Y164" s="27"/>
      <c r="Z164" s="25"/>
    </row>
    <row r="165" spans="1:26" x14ac:dyDescent="0.3">
      <c r="A165" s="186"/>
      <c r="B165" s="186"/>
      <c r="C165" s="186"/>
      <c r="D165" s="186"/>
      <c r="E165" s="186"/>
      <c r="F165" s="186"/>
      <c r="G165" s="186"/>
      <c r="H165" s="186"/>
      <c r="I165" s="186"/>
      <c r="J165" s="186"/>
      <c r="K165" s="186"/>
      <c r="L165" s="186"/>
      <c r="M165" s="186"/>
      <c r="N165" s="186"/>
      <c r="O165" s="186"/>
      <c r="P165" s="186"/>
      <c r="Q165" s="186"/>
      <c r="R165" s="186"/>
      <c r="S165" s="186"/>
      <c r="T165" s="225"/>
      <c r="U165" s="186"/>
      <c r="V165" s="27"/>
      <c r="W165" s="27"/>
      <c r="X165" s="27"/>
      <c r="Y165" s="27"/>
      <c r="Z165" s="25"/>
    </row>
    <row r="166" spans="1:26" x14ac:dyDescent="0.3">
      <c r="A166" s="186"/>
      <c r="B166" s="186"/>
      <c r="C166" s="186"/>
      <c r="D166" s="186"/>
      <c r="E166" s="186"/>
      <c r="F166" s="186"/>
      <c r="G166" s="186"/>
      <c r="H166" s="186"/>
      <c r="I166" s="186"/>
      <c r="J166" s="186"/>
      <c r="K166" s="186"/>
      <c r="L166" s="186"/>
      <c r="M166" s="186"/>
      <c r="N166" s="186"/>
      <c r="O166" s="186"/>
      <c r="P166" s="186"/>
      <c r="Q166" s="186"/>
      <c r="R166" s="186"/>
      <c r="S166" s="186"/>
      <c r="T166" s="225"/>
      <c r="U166" s="186"/>
      <c r="V166" s="27"/>
      <c r="W166" s="27"/>
      <c r="X166" s="27"/>
      <c r="Y166" s="27"/>
      <c r="Z166" s="25"/>
    </row>
    <row r="167" spans="1:26" x14ac:dyDescent="0.3">
      <c r="A167" s="186"/>
      <c r="B167" s="186"/>
      <c r="C167" s="186"/>
      <c r="D167" s="186"/>
      <c r="E167" s="186"/>
      <c r="F167" s="186"/>
      <c r="G167" s="186"/>
      <c r="H167" s="186"/>
      <c r="I167" s="186"/>
      <c r="J167" s="186"/>
      <c r="K167" s="186"/>
      <c r="L167" s="186"/>
      <c r="M167" s="186"/>
      <c r="N167" s="186"/>
      <c r="O167" s="186"/>
      <c r="P167" s="186"/>
      <c r="Q167" s="186"/>
      <c r="R167" s="186"/>
      <c r="S167" s="186"/>
      <c r="T167" s="225"/>
      <c r="U167" s="186"/>
      <c r="V167" s="27"/>
      <c r="W167" s="27"/>
      <c r="X167" s="27"/>
      <c r="Y167" s="27"/>
      <c r="Z167" s="25"/>
    </row>
    <row r="168" spans="1:26" ht="15" thickBot="1" x14ac:dyDescent="0.35">
      <c r="A168" s="186"/>
      <c r="B168" s="186"/>
      <c r="C168" s="186"/>
      <c r="D168" s="186"/>
      <c r="E168" s="186"/>
      <c r="F168" s="186"/>
      <c r="G168" s="186"/>
      <c r="H168" s="186"/>
      <c r="I168" s="186"/>
      <c r="J168" s="186"/>
      <c r="K168" s="246"/>
      <c r="L168" s="246"/>
      <c r="M168" s="246"/>
      <c r="N168" s="246"/>
      <c r="O168" s="246"/>
      <c r="P168" s="246"/>
      <c r="Q168" s="246"/>
      <c r="R168" s="246"/>
      <c r="S168" s="247"/>
      <c r="T168" s="225"/>
      <c r="U168" s="186"/>
      <c r="V168" s="27"/>
      <c r="W168" s="27"/>
      <c r="X168" s="27"/>
      <c r="Y168" s="27"/>
      <c r="Z168" s="25"/>
    </row>
    <row r="169" spans="1:26" x14ac:dyDescent="0.3">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x14ac:dyDescent="0.3">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sheetData>
  <mergeCells count="35">
    <mergeCell ref="B71:J71"/>
    <mergeCell ref="B72:J72"/>
    <mergeCell ref="C164:J164"/>
    <mergeCell ref="H15:J15"/>
    <mergeCell ref="B56:J56"/>
    <mergeCell ref="C29:J29"/>
    <mergeCell ref="C31:F31"/>
    <mergeCell ref="F35:I35"/>
    <mergeCell ref="C37:J39"/>
    <mergeCell ref="L61:P61"/>
    <mergeCell ref="L62:P62"/>
    <mergeCell ref="C63:J67"/>
    <mergeCell ref="L63:P63"/>
    <mergeCell ref="L64:P64"/>
    <mergeCell ref="L65:P65"/>
    <mergeCell ref="L56:O56"/>
    <mergeCell ref="C59:J59"/>
    <mergeCell ref="H14:J14"/>
    <mergeCell ref="O14:Q14"/>
    <mergeCell ref="O15:Q15"/>
    <mergeCell ref="C21:J21"/>
    <mergeCell ref="C25:J25"/>
    <mergeCell ref="O13:Q13"/>
    <mergeCell ref="B1:J1"/>
    <mergeCell ref="L1:S1"/>
    <mergeCell ref="F2:G3"/>
    <mergeCell ref="K5:K6"/>
    <mergeCell ref="J6:J7"/>
    <mergeCell ref="C10:F10"/>
    <mergeCell ref="G10:J10"/>
    <mergeCell ref="C11:F11"/>
    <mergeCell ref="G11:J11"/>
    <mergeCell ref="J12:J13"/>
    <mergeCell ref="K12:K13"/>
    <mergeCell ref="B13:G13"/>
  </mergeCells>
  <dataValidations count="4">
    <dataValidation allowBlank="1" showInputMessage="1" showErrorMessage="1" prompt="Enter the angle from the position of the observer from the base of the object at MHW to the top of the object." sqref="E60" xr:uid="{844EC216-8422-447D-9DEF-8B0E83B1E603}"/>
    <dataValidation allowBlank="1" showInputMessage="1" showErrorMessage="1" prompt="Enter the distance from the observer to the base of the object being measured." sqref="E20 E24 E28" xr:uid="{F61D568E-C107-45A9-ACFD-F0230B59E65B}"/>
    <dataValidation allowBlank="1" showInputMessage="1" showErrorMessage="1" prompt="Enter the length of the object in feet." sqref="D32 E58" xr:uid="{28C2A371-FC09-40DB-8F72-62D5E8EE4D6F}"/>
    <dataValidation allowBlank="1" showInputMessage="1" showErrorMessage="1" prompt="Enter the scale of the chart being used." sqref="D35" xr:uid="{AE98B1BA-CD6F-47A5-8357-C24B2AE7F91B}"/>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3D12A-8C9C-46CB-82AA-8B052E596CC4}">
  <sheetPr codeName="Sheet1"/>
  <dimension ref="A1:BF175"/>
  <sheetViews>
    <sheetView topLeftCell="A2" workbookViewId="0">
      <selection activeCell="B4" sqref="B4"/>
    </sheetView>
  </sheetViews>
  <sheetFormatPr defaultRowHeight="14.4" x14ac:dyDescent="0.3"/>
  <cols>
    <col min="1" max="1" width="3.33203125" customWidth="1"/>
    <col min="2" max="2" width="56.5546875" customWidth="1"/>
    <col min="3" max="3" width="12.88671875" customWidth="1"/>
    <col min="5" max="5" width="3.33203125" customWidth="1"/>
    <col min="6" max="6" width="50" customWidth="1"/>
    <col min="7" max="7" width="12.88671875" customWidth="1"/>
    <col min="9" max="9" width="3.44140625" customWidth="1"/>
    <col min="10" max="10" width="45.88671875" customWidth="1"/>
    <col min="11" max="11" width="10.44140625" customWidth="1"/>
    <col min="13" max="13" width="3.44140625" customWidth="1"/>
    <col min="14" max="14" width="46.109375" customWidth="1"/>
    <col min="15" max="15" width="9.88671875" customWidth="1"/>
    <col min="17" max="17" width="3.44140625" customWidth="1"/>
    <col min="18" max="18" width="46.5546875" customWidth="1"/>
    <col min="19" max="19" width="10.109375" customWidth="1"/>
    <col min="21" max="21" width="3.33203125" customWidth="1"/>
    <col min="22" max="22" width="46" customWidth="1"/>
    <col min="23" max="23" width="10.109375" customWidth="1"/>
    <col min="24" max="24" width="16.5546875" customWidth="1"/>
    <col min="25" max="25" width="3.44140625" customWidth="1"/>
    <col min="26" max="26" width="50.5546875" customWidth="1"/>
    <col min="27" max="27" width="9.88671875" customWidth="1"/>
    <col min="29" max="29" width="3.33203125" customWidth="1"/>
    <col min="30" max="30" width="54.109375" customWidth="1"/>
    <col min="31" max="31" width="9.77734375" customWidth="1"/>
    <col min="33" max="33" width="3.44140625" customWidth="1"/>
    <col min="34" max="34" width="54.33203125" customWidth="1"/>
    <col min="35" max="35" width="9.88671875" customWidth="1"/>
    <col min="37" max="37" width="3.44140625" customWidth="1"/>
    <col min="38" max="38" width="41.6640625" customWidth="1"/>
    <col min="39" max="39" width="9.88671875" customWidth="1"/>
    <col min="41" max="41" width="3.33203125" customWidth="1"/>
    <col min="42" max="42" width="54.77734375" customWidth="1"/>
    <col min="43" max="43" width="10.109375" customWidth="1"/>
    <col min="45" max="45" width="3.44140625" customWidth="1"/>
    <col min="46" max="46" width="55.33203125" customWidth="1"/>
    <col min="47" max="47" width="10.109375" customWidth="1"/>
    <col min="49" max="49" width="3.5546875" customWidth="1"/>
    <col min="50" max="50" width="56.33203125" customWidth="1"/>
    <col min="51" max="51" width="10.109375" customWidth="1"/>
    <col min="56" max="56" width="2.109375" customWidth="1"/>
    <col min="57" max="57" width="40.6640625" customWidth="1"/>
    <col min="58" max="58" width="9.6640625" bestFit="1" customWidth="1"/>
  </cols>
  <sheetData>
    <row r="1" spans="1:58" x14ac:dyDescent="0.3">
      <c r="B1">
        <f>COUNTA(B3:B500)</f>
        <v>173</v>
      </c>
      <c r="C1" s="257">
        <v>46100</v>
      </c>
      <c r="D1" t="s">
        <v>2606</v>
      </c>
      <c r="F1">
        <f>COUNTA(F3:F142)</f>
        <v>0</v>
      </c>
      <c r="G1" s="257">
        <v>46143</v>
      </c>
      <c r="H1" t="s">
        <v>2606</v>
      </c>
      <c r="J1">
        <f>COUNTA(J3:J142)</f>
        <v>0</v>
      </c>
      <c r="K1" s="257">
        <f>G1+15</f>
        <v>46158</v>
      </c>
      <c r="L1" t="s">
        <v>2606</v>
      </c>
      <c r="N1">
        <f>COUNTA(N3:N142)</f>
        <v>0</v>
      </c>
      <c r="O1" s="257">
        <f>K1+15</f>
        <v>46173</v>
      </c>
      <c r="P1" t="s">
        <v>2606</v>
      </c>
      <c r="R1">
        <f>COUNTA(R3:R142)</f>
        <v>0</v>
      </c>
      <c r="S1" s="257">
        <f>O1+15</f>
        <v>46188</v>
      </c>
      <c r="T1" t="s">
        <v>2606</v>
      </c>
      <c r="V1">
        <f>COUNTA(V3:V142)</f>
        <v>0</v>
      </c>
      <c r="W1" s="257">
        <f>S1+15</f>
        <v>46203</v>
      </c>
      <c r="X1" t="s">
        <v>2606</v>
      </c>
      <c r="Z1">
        <f>COUNTA(Z3:Z142)</f>
        <v>0</v>
      </c>
      <c r="AA1" s="257">
        <f>W1+15</f>
        <v>46218</v>
      </c>
      <c r="AB1" t="s">
        <v>2606</v>
      </c>
      <c r="AD1">
        <f>COUNTA(AD3:AD142)</f>
        <v>0</v>
      </c>
      <c r="AE1" s="257">
        <f>AA1+15</f>
        <v>46233</v>
      </c>
      <c r="AF1" t="s">
        <v>2606</v>
      </c>
      <c r="AH1">
        <f>COUNTA(AH3:AH142)</f>
        <v>0</v>
      </c>
      <c r="AI1" s="257">
        <f>AE1+15</f>
        <v>46248</v>
      </c>
      <c r="AJ1" t="s">
        <v>2606</v>
      </c>
      <c r="AL1">
        <f>COUNTA(AL3:AL142)</f>
        <v>0</v>
      </c>
      <c r="AM1" s="257">
        <f>AI1+15</f>
        <v>46263</v>
      </c>
      <c r="AN1" t="s">
        <v>2606</v>
      </c>
      <c r="AP1">
        <f>COUNTA(AP3:AP142)</f>
        <v>0</v>
      </c>
      <c r="AQ1" s="257">
        <f>AM1+15</f>
        <v>46278</v>
      </c>
      <c r="AR1" t="s">
        <v>2606</v>
      </c>
      <c r="AT1">
        <f>COUNTA(AT3:AT142)</f>
        <v>0</v>
      </c>
      <c r="AU1" s="257">
        <f>AQ1+15</f>
        <v>46293</v>
      </c>
      <c r="AV1" t="s">
        <v>2606</v>
      </c>
      <c r="AX1">
        <f>COUNTA(AX3:AX142)</f>
        <v>0</v>
      </c>
      <c r="AY1" s="257">
        <f>AU1+15</f>
        <v>46308</v>
      </c>
      <c r="AZ1" t="s">
        <v>2606</v>
      </c>
      <c r="BF1" s="257">
        <v>45971</v>
      </c>
    </row>
    <row r="2" spans="1:58" x14ac:dyDescent="0.3">
      <c r="A2" s="9" t="s">
        <v>2791</v>
      </c>
      <c r="B2" s="261" t="s">
        <v>1279</v>
      </c>
      <c r="C2" s="9" t="s">
        <v>1280</v>
      </c>
      <c r="H2" s="256"/>
      <c r="L2" s="256"/>
      <c r="P2" s="256"/>
      <c r="AF2" s="269"/>
      <c r="AG2" s="268"/>
    </row>
    <row r="3" spans="1:58" x14ac:dyDescent="0.3">
      <c r="A3" s="9">
        <v>1</v>
      </c>
      <c r="B3" s="9" t="s">
        <v>2792</v>
      </c>
      <c r="C3" s="9" t="s">
        <v>758</v>
      </c>
    </row>
    <row r="4" spans="1:58" x14ac:dyDescent="0.3">
      <c r="A4" s="9">
        <v>2</v>
      </c>
      <c r="B4" s="9" t="s">
        <v>2793</v>
      </c>
      <c r="C4" s="9" t="s">
        <v>758</v>
      </c>
    </row>
    <row r="5" spans="1:58" x14ac:dyDescent="0.3">
      <c r="A5" s="9">
        <v>3</v>
      </c>
      <c r="B5" s="9" t="s">
        <v>2794</v>
      </c>
      <c r="C5" s="9" t="s">
        <v>758</v>
      </c>
    </row>
    <row r="6" spans="1:58" x14ac:dyDescent="0.3">
      <c r="A6" s="9">
        <v>4</v>
      </c>
      <c r="B6" s="9" t="s">
        <v>2795</v>
      </c>
      <c r="C6" s="9" t="s">
        <v>758</v>
      </c>
    </row>
    <row r="7" spans="1:58" x14ac:dyDescent="0.3">
      <c r="A7" s="9">
        <v>5</v>
      </c>
      <c r="B7" s="9" t="s">
        <v>2796</v>
      </c>
      <c r="C7" s="9" t="s">
        <v>758</v>
      </c>
    </row>
    <row r="8" spans="1:58" x14ac:dyDescent="0.3">
      <c r="A8" s="9">
        <v>6</v>
      </c>
      <c r="B8" s="9" t="s">
        <v>2797</v>
      </c>
      <c r="C8" s="9" t="s">
        <v>758</v>
      </c>
    </row>
    <row r="9" spans="1:58" x14ac:dyDescent="0.3">
      <c r="A9" s="9">
        <v>7</v>
      </c>
      <c r="B9" s="9" t="s">
        <v>2798</v>
      </c>
      <c r="C9" s="9" t="s">
        <v>758</v>
      </c>
    </row>
    <row r="10" spans="1:58" x14ac:dyDescent="0.3">
      <c r="A10" s="9">
        <v>8</v>
      </c>
      <c r="B10" s="9" t="s">
        <v>2799</v>
      </c>
      <c r="C10" s="9" t="s">
        <v>758</v>
      </c>
    </row>
    <row r="11" spans="1:58" x14ac:dyDescent="0.3">
      <c r="A11" s="9">
        <v>9</v>
      </c>
      <c r="B11" s="9" t="s">
        <v>2800</v>
      </c>
      <c r="C11" s="9" t="s">
        <v>758</v>
      </c>
    </row>
    <row r="12" spans="1:58" x14ac:dyDescent="0.3">
      <c r="A12" s="9">
        <v>10</v>
      </c>
      <c r="B12" s="9" t="s">
        <v>2801</v>
      </c>
      <c r="C12" s="9" t="s">
        <v>758</v>
      </c>
    </row>
    <row r="13" spans="1:58" x14ac:dyDescent="0.3">
      <c r="A13" s="9">
        <v>11</v>
      </c>
      <c r="B13" s="9" t="s">
        <v>2802</v>
      </c>
      <c r="C13" s="9" t="s">
        <v>758</v>
      </c>
    </row>
    <row r="14" spans="1:58" x14ac:dyDescent="0.3">
      <c r="A14" s="9">
        <v>12</v>
      </c>
      <c r="B14" s="9" t="s">
        <v>2803</v>
      </c>
      <c r="C14" s="9" t="s">
        <v>758</v>
      </c>
    </row>
    <row r="15" spans="1:58" x14ac:dyDescent="0.3">
      <c r="A15" s="9">
        <v>13</v>
      </c>
      <c r="B15" s="9" t="s">
        <v>2804</v>
      </c>
      <c r="C15" s="9" t="s">
        <v>758</v>
      </c>
    </row>
    <row r="16" spans="1:58" x14ac:dyDescent="0.3">
      <c r="A16" s="9">
        <v>14</v>
      </c>
      <c r="B16" s="9" t="s">
        <v>2805</v>
      </c>
      <c r="C16" s="9" t="s">
        <v>758</v>
      </c>
    </row>
    <row r="17" spans="1:3" x14ac:dyDescent="0.3">
      <c r="A17" s="9">
        <v>15</v>
      </c>
      <c r="B17" s="9" t="s">
        <v>2806</v>
      </c>
      <c r="C17" s="9" t="s">
        <v>758</v>
      </c>
    </row>
    <row r="18" spans="1:3" x14ac:dyDescent="0.3">
      <c r="A18" s="9">
        <v>16</v>
      </c>
      <c r="B18" s="9" t="s">
        <v>2807</v>
      </c>
      <c r="C18" s="9" t="s">
        <v>758</v>
      </c>
    </row>
    <row r="19" spans="1:3" x14ac:dyDescent="0.3">
      <c r="A19" s="9">
        <v>17</v>
      </c>
      <c r="B19" s="9" t="s">
        <v>2808</v>
      </c>
      <c r="C19" s="9" t="s">
        <v>758</v>
      </c>
    </row>
    <row r="20" spans="1:3" x14ac:dyDescent="0.3">
      <c r="A20" s="9">
        <v>18</v>
      </c>
      <c r="B20" s="9" t="s">
        <v>2809</v>
      </c>
      <c r="C20" s="9" t="s">
        <v>758</v>
      </c>
    </row>
    <row r="21" spans="1:3" x14ac:dyDescent="0.3">
      <c r="A21" s="9">
        <v>19</v>
      </c>
      <c r="B21" s="9" t="s">
        <v>2810</v>
      </c>
      <c r="C21" s="9" t="s">
        <v>758</v>
      </c>
    </row>
    <row r="22" spans="1:3" x14ac:dyDescent="0.3">
      <c r="A22" s="9">
        <v>20</v>
      </c>
      <c r="B22" s="9" t="s">
        <v>2811</v>
      </c>
      <c r="C22" s="9" t="s">
        <v>758</v>
      </c>
    </row>
    <row r="23" spans="1:3" x14ac:dyDescent="0.3">
      <c r="A23" s="9">
        <v>21</v>
      </c>
      <c r="B23" s="9" t="s">
        <v>2812</v>
      </c>
      <c r="C23" s="9" t="s">
        <v>758</v>
      </c>
    </row>
    <row r="24" spans="1:3" x14ac:dyDescent="0.3">
      <c r="A24" s="9">
        <v>22</v>
      </c>
      <c r="B24" s="9" t="s">
        <v>2813</v>
      </c>
      <c r="C24" s="9" t="s">
        <v>758</v>
      </c>
    </row>
    <row r="25" spans="1:3" x14ac:dyDescent="0.3">
      <c r="A25" s="9">
        <v>23</v>
      </c>
      <c r="B25" s="9" t="s">
        <v>2814</v>
      </c>
      <c r="C25" s="9" t="s">
        <v>758</v>
      </c>
    </row>
    <row r="26" spans="1:3" x14ac:dyDescent="0.3">
      <c r="A26" s="9">
        <v>24</v>
      </c>
      <c r="B26" s="9" t="s">
        <v>2815</v>
      </c>
      <c r="C26" s="9" t="s">
        <v>758</v>
      </c>
    </row>
    <row r="27" spans="1:3" x14ac:dyDescent="0.3">
      <c r="A27" s="9">
        <v>25</v>
      </c>
      <c r="B27" s="9" t="s">
        <v>2816</v>
      </c>
      <c r="C27" s="9" t="s">
        <v>758</v>
      </c>
    </row>
    <row r="28" spans="1:3" x14ac:dyDescent="0.3">
      <c r="A28" s="9">
        <v>26</v>
      </c>
      <c r="B28" s="9" t="s">
        <v>2817</v>
      </c>
      <c r="C28" s="9" t="s">
        <v>145</v>
      </c>
    </row>
    <row r="29" spans="1:3" x14ac:dyDescent="0.3">
      <c r="A29" s="9">
        <v>27</v>
      </c>
      <c r="B29" s="9" t="s">
        <v>2818</v>
      </c>
      <c r="C29" s="9" t="s">
        <v>145</v>
      </c>
    </row>
    <row r="30" spans="1:3" x14ac:dyDescent="0.3">
      <c r="A30" s="9">
        <v>28</v>
      </c>
      <c r="B30" s="9" t="s">
        <v>2819</v>
      </c>
      <c r="C30" s="9" t="s">
        <v>145</v>
      </c>
    </row>
    <row r="31" spans="1:3" x14ac:dyDescent="0.3">
      <c r="A31" s="9">
        <v>29</v>
      </c>
      <c r="B31" s="9" t="s">
        <v>2820</v>
      </c>
      <c r="C31" s="9" t="s">
        <v>145</v>
      </c>
    </row>
    <row r="32" spans="1:3" x14ac:dyDescent="0.3">
      <c r="A32" s="9">
        <v>30</v>
      </c>
      <c r="B32" s="9" t="s">
        <v>2821</v>
      </c>
      <c r="C32" s="9" t="s">
        <v>145</v>
      </c>
    </row>
    <row r="33" spans="1:3" x14ac:dyDescent="0.3">
      <c r="A33" s="9">
        <v>31</v>
      </c>
      <c r="B33" s="9" t="s">
        <v>2822</v>
      </c>
      <c r="C33" s="9" t="s">
        <v>145</v>
      </c>
    </row>
    <row r="34" spans="1:3" x14ac:dyDescent="0.3">
      <c r="A34" s="9">
        <v>32</v>
      </c>
      <c r="B34" s="9" t="s">
        <v>2823</v>
      </c>
      <c r="C34" s="9" t="s">
        <v>145</v>
      </c>
    </row>
    <row r="35" spans="1:3" x14ac:dyDescent="0.3">
      <c r="A35" s="9">
        <v>33</v>
      </c>
      <c r="B35" s="9" t="s">
        <v>2824</v>
      </c>
      <c r="C35" s="9" t="s">
        <v>145</v>
      </c>
    </row>
    <row r="36" spans="1:3" x14ac:dyDescent="0.3">
      <c r="A36" s="9">
        <v>34</v>
      </c>
      <c r="B36" s="9" t="s">
        <v>2825</v>
      </c>
      <c r="C36" s="9" t="s">
        <v>211</v>
      </c>
    </row>
    <row r="37" spans="1:3" x14ac:dyDescent="0.3">
      <c r="A37" s="9">
        <v>35</v>
      </c>
      <c r="B37" s="9" t="s">
        <v>2826</v>
      </c>
      <c r="C37" s="9" t="s">
        <v>245</v>
      </c>
    </row>
    <row r="38" spans="1:3" x14ac:dyDescent="0.3">
      <c r="A38" s="9">
        <v>36</v>
      </c>
      <c r="B38" s="9" t="s">
        <v>2827</v>
      </c>
      <c r="C38" s="9" t="s">
        <v>245</v>
      </c>
    </row>
    <row r="39" spans="1:3" x14ac:dyDescent="0.3">
      <c r="A39" s="9">
        <v>37</v>
      </c>
      <c r="B39" s="9" t="s">
        <v>2828</v>
      </c>
      <c r="C39" s="9" t="s">
        <v>245</v>
      </c>
    </row>
    <row r="40" spans="1:3" x14ac:dyDescent="0.3">
      <c r="A40" s="9">
        <v>38</v>
      </c>
      <c r="B40" s="9" t="s">
        <v>2829</v>
      </c>
      <c r="C40" s="9" t="s">
        <v>245</v>
      </c>
    </row>
    <row r="41" spans="1:3" x14ac:dyDescent="0.3">
      <c r="A41" s="9">
        <v>39</v>
      </c>
      <c r="B41" s="9" t="s">
        <v>2830</v>
      </c>
      <c r="C41" s="9" t="s">
        <v>245</v>
      </c>
    </row>
    <row r="42" spans="1:3" x14ac:dyDescent="0.3">
      <c r="A42" s="9">
        <v>40</v>
      </c>
      <c r="B42" s="9" t="s">
        <v>2831</v>
      </c>
      <c r="C42" s="9" t="s">
        <v>119</v>
      </c>
    </row>
    <row r="43" spans="1:3" x14ac:dyDescent="0.3">
      <c r="A43" s="9">
        <v>41</v>
      </c>
      <c r="B43" s="9" t="s">
        <v>2832</v>
      </c>
      <c r="C43" s="9" t="s">
        <v>39</v>
      </c>
    </row>
    <row r="44" spans="1:3" x14ac:dyDescent="0.3">
      <c r="A44" s="9">
        <v>42</v>
      </c>
      <c r="B44" s="9" t="s">
        <v>2833</v>
      </c>
      <c r="C44" s="9" t="s">
        <v>841</v>
      </c>
    </row>
    <row r="45" spans="1:3" x14ac:dyDescent="0.3">
      <c r="A45" s="9">
        <v>43</v>
      </c>
      <c r="B45" s="9" t="s">
        <v>2834</v>
      </c>
      <c r="C45" s="9" t="s">
        <v>841</v>
      </c>
    </row>
    <row r="46" spans="1:3" x14ac:dyDescent="0.3">
      <c r="A46" s="9">
        <v>44</v>
      </c>
      <c r="B46" s="9" t="s">
        <v>2835</v>
      </c>
      <c r="C46" s="9" t="s">
        <v>841</v>
      </c>
    </row>
    <row r="47" spans="1:3" x14ac:dyDescent="0.3">
      <c r="A47" s="9">
        <v>45</v>
      </c>
      <c r="B47" s="9" t="s">
        <v>2836</v>
      </c>
      <c r="C47" s="9" t="s">
        <v>841</v>
      </c>
    </row>
    <row r="48" spans="1:3" x14ac:dyDescent="0.3">
      <c r="A48" s="9">
        <v>46</v>
      </c>
      <c r="B48" s="9" t="s">
        <v>2837</v>
      </c>
      <c r="C48" s="9" t="s">
        <v>841</v>
      </c>
    </row>
    <row r="49" spans="1:3" x14ac:dyDescent="0.3">
      <c r="A49" s="9">
        <v>47</v>
      </c>
      <c r="B49" s="9" t="s">
        <v>2838</v>
      </c>
      <c r="C49" s="9" t="s">
        <v>841</v>
      </c>
    </row>
    <row r="50" spans="1:3" x14ac:dyDescent="0.3">
      <c r="A50" s="9">
        <v>48</v>
      </c>
      <c r="B50" s="9" t="s">
        <v>2839</v>
      </c>
      <c r="C50" s="9" t="s">
        <v>841</v>
      </c>
    </row>
    <row r="51" spans="1:3" x14ac:dyDescent="0.3">
      <c r="A51" s="9">
        <v>49</v>
      </c>
      <c r="B51" s="9" t="s">
        <v>2840</v>
      </c>
      <c r="C51" s="9" t="s">
        <v>399</v>
      </c>
    </row>
    <row r="52" spans="1:3" x14ac:dyDescent="0.3">
      <c r="A52" s="9">
        <v>50</v>
      </c>
      <c r="B52" s="9" t="s">
        <v>2841</v>
      </c>
      <c r="C52" s="9" t="s">
        <v>399</v>
      </c>
    </row>
    <row r="53" spans="1:3" x14ac:dyDescent="0.3">
      <c r="A53" s="9">
        <v>51</v>
      </c>
      <c r="B53" s="9" t="s">
        <v>2842</v>
      </c>
      <c r="C53" s="9" t="s">
        <v>399</v>
      </c>
    </row>
    <row r="54" spans="1:3" x14ac:dyDescent="0.3">
      <c r="A54" s="9">
        <v>52</v>
      </c>
      <c r="B54" s="9" t="s">
        <v>2843</v>
      </c>
      <c r="C54" s="9" t="s">
        <v>399</v>
      </c>
    </row>
    <row r="55" spans="1:3" x14ac:dyDescent="0.3">
      <c r="A55" s="9">
        <v>53</v>
      </c>
      <c r="B55" s="9" t="s">
        <v>2844</v>
      </c>
      <c r="C55" s="9" t="s">
        <v>399</v>
      </c>
    </row>
    <row r="56" spans="1:3" x14ac:dyDescent="0.3">
      <c r="A56" s="9">
        <v>54</v>
      </c>
      <c r="B56" s="9" t="s">
        <v>2845</v>
      </c>
      <c r="C56" s="9" t="s">
        <v>399</v>
      </c>
    </row>
    <row r="57" spans="1:3" x14ac:dyDescent="0.3">
      <c r="A57" s="9">
        <v>55</v>
      </c>
      <c r="B57" s="9" t="s">
        <v>2846</v>
      </c>
      <c r="C57" s="9" t="s">
        <v>399</v>
      </c>
    </row>
    <row r="58" spans="1:3" x14ac:dyDescent="0.3">
      <c r="A58" s="9">
        <v>56</v>
      </c>
      <c r="B58" s="9" t="s">
        <v>2847</v>
      </c>
      <c r="C58" s="9" t="s">
        <v>399</v>
      </c>
    </row>
    <row r="59" spans="1:3" x14ac:dyDescent="0.3">
      <c r="A59" s="9">
        <v>57</v>
      </c>
      <c r="B59" s="9" t="s">
        <v>2848</v>
      </c>
      <c r="C59" s="9" t="s">
        <v>399</v>
      </c>
    </row>
    <row r="60" spans="1:3" x14ac:dyDescent="0.3">
      <c r="A60" s="9">
        <v>58</v>
      </c>
      <c r="B60" s="9" t="s">
        <v>2849</v>
      </c>
      <c r="C60" s="9" t="s">
        <v>399</v>
      </c>
    </row>
    <row r="61" spans="1:3" x14ac:dyDescent="0.3">
      <c r="A61" s="9">
        <v>59</v>
      </c>
      <c r="B61" s="9" t="s">
        <v>2850</v>
      </c>
      <c r="C61" s="9" t="s">
        <v>399</v>
      </c>
    </row>
    <row r="62" spans="1:3" x14ac:dyDescent="0.3">
      <c r="A62" s="9">
        <v>60</v>
      </c>
      <c r="B62" s="9" t="s">
        <v>2851</v>
      </c>
      <c r="C62" s="9" t="s">
        <v>399</v>
      </c>
    </row>
    <row r="63" spans="1:3" x14ac:dyDescent="0.3">
      <c r="A63" s="9">
        <v>61</v>
      </c>
      <c r="B63" s="9" t="s">
        <v>2852</v>
      </c>
      <c r="C63" s="9" t="s">
        <v>399</v>
      </c>
    </row>
    <row r="64" spans="1:3" x14ac:dyDescent="0.3">
      <c r="A64" s="9">
        <v>62</v>
      </c>
      <c r="B64" s="9" t="s">
        <v>2853</v>
      </c>
      <c r="C64" s="9" t="s">
        <v>399</v>
      </c>
    </row>
    <row r="65" spans="1:3" x14ac:dyDescent="0.3">
      <c r="A65" s="9">
        <v>63</v>
      </c>
      <c r="B65" s="9" t="s">
        <v>2854</v>
      </c>
      <c r="C65" s="9" t="s">
        <v>399</v>
      </c>
    </row>
    <row r="66" spans="1:3" x14ac:dyDescent="0.3">
      <c r="A66" s="9">
        <v>64</v>
      </c>
      <c r="B66" s="9" t="s">
        <v>2855</v>
      </c>
      <c r="C66" s="9" t="s">
        <v>399</v>
      </c>
    </row>
    <row r="67" spans="1:3" x14ac:dyDescent="0.3">
      <c r="A67" s="9">
        <v>65</v>
      </c>
      <c r="B67" s="9" t="s">
        <v>2856</v>
      </c>
      <c r="C67" s="9" t="s">
        <v>771</v>
      </c>
    </row>
    <row r="68" spans="1:3" x14ac:dyDescent="0.3">
      <c r="A68" s="9">
        <v>66</v>
      </c>
      <c r="B68" s="9" t="s">
        <v>2857</v>
      </c>
      <c r="C68" s="9" t="s">
        <v>771</v>
      </c>
    </row>
    <row r="69" spans="1:3" x14ac:dyDescent="0.3">
      <c r="A69" s="9">
        <v>67</v>
      </c>
      <c r="B69" s="9" t="s">
        <v>2858</v>
      </c>
      <c r="C69" s="9" t="s">
        <v>771</v>
      </c>
    </row>
    <row r="70" spans="1:3" x14ac:dyDescent="0.3">
      <c r="A70" s="9">
        <v>68</v>
      </c>
      <c r="B70" s="9" t="s">
        <v>2859</v>
      </c>
      <c r="C70" s="9" t="s">
        <v>771</v>
      </c>
    </row>
    <row r="71" spans="1:3" x14ac:dyDescent="0.3">
      <c r="A71" s="9">
        <v>69</v>
      </c>
      <c r="B71" s="9" t="s">
        <v>2860</v>
      </c>
      <c r="C71" s="9" t="s">
        <v>771</v>
      </c>
    </row>
    <row r="72" spans="1:3" x14ac:dyDescent="0.3">
      <c r="A72" s="9">
        <v>70</v>
      </c>
      <c r="B72" s="9" t="s">
        <v>2861</v>
      </c>
      <c r="C72" s="9" t="s">
        <v>771</v>
      </c>
    </row>
    <row r="73" spans="1:3" x14ac:dyDescent="0.3">
      <c r="A73" s="9">
        <v>71</v>
      </c>
      <c r="B73" s="9" t="s">
        <v>2862</v>
      </c>
      <c r="C73" s="9" t="s">
        <v>771</v>
      </c>
    </row>
    <row r="74" spans="1:3" x14ac:dyDescent="0.3">
      <c r="A74" s="9">
        <v>72</v>
      </c>
      <c r="B74" s="9" t="s">
        <v>2863</v>
      </c>
      <c r="C74" s="9" t="s">
        <v>771</v>
      </c>
    </row>
    <row r="75" spans="1:3" x14ac:dyDescent="0.3">
      <c r="A75" s="9">
        <v>73</v>
      </c>
      <c r="B75" s="9" t="s">
        <v>2864</v>
      </c>
      <c r="C75" s="9" t="s">
        <v>771</v>
      </c>
    </row>
    <row r="76" spans="1:3" x14ac:dyDescent="0.3">
      <c r="A76" s="9">
        <v>74</v>
      </c>
      <c r="B76" s="9" t="s">
        <v>2865</v>
      </c>
      <c r="C76" s="9" t="s">
        <v>771</v>
      </c>
    </row>
    <row r="77" spans="1:3" x14ac:dyDescent="0.3">
      <c r="A77" s="9">
        <v>75</v>
      </c>
      <c r="B77" s="9" t="s">
        <v>2866</v>
      </c>
      <c r="C77" s="9" t="s">
        <v>771</v>
      </c>
    </row>
    <row r="78" spans="1:3" x14ac:dyDescent="0.3">
      <c r="A78" s="9">
        <v>76</v>
      </c>
      <c r="B78" s="9" t="s">
        <v>2867</v>
      </c>
      <c r="C78" s="9" t="s">
        <v>771</v>
      </c>
    </row>
    <row r="79" spans="1:3" x14ac:dyDescent="0.3">
      <c r="A79" s="9">
        <v>77</v>
      </c>
      <c r="B79" s="9" t="s">
        <v>2868</v>
      </c>
      <c r="C79" s="9" t="s">
        <v>771</v>
      </c>
    </row>
    <row r="80" spans="1:3" x14ac:dyDescent="0.3">
      <c r="A80" s="9">
        <v>78</v>
      </c>
      <c r="B80" s="9" t="s">
        <v>2869</v>
      </c>
      <c r="C80" s="9" t="s">
        <v>771</v>
      </c>
    </row>
    <row r="81" spans="1:3" x14ac:dyDescent="0.3">
      <c r="A81" s="9">
        <v>79</v>
      </c>
      <c r="B81" s="9" t="s">
        <v>2870</v>
      </c>
      <c r="C81" s="9" t="s">
        <v>771</v>
      </c>
    </row>
    <row r="82" spans="1:3" x14ac:dyDescent="0.3">
      <c r="A82" s="9">
        <v>80</v>
      </c>
      <c r="B82" s="9" t="s">
        <v>2871</v>
      </c>
      <c r="C82" s="9" t="s">
        <v>440</v>
      </c>
    </row>
    <row r="83" spans="1:3" x14ac:dyDescent="0.3">
      <c r="A83" s="9">
        <v>81</v>
      </c>
      <c r="B83" s="9" t="s">
        <v>2872</v>
      </c>
      <c r="C83" s="9" t="s">
        <v>109</v>
      </c>
    </row>
    <row r="84" spans="1:3" x14ac:dyDescent="0.3">
      <c r="A84" s="9">
        <v>82</v>
      </c>
      <c r="B84" s="9" t="s">
        <v>2873</v>
      </c>
      <c r="C84" s="9" t="s">
        <v>109</v>
      </c>
    </row>
    <row r="85" spans="1:3" x14ac:dyDescent="0.3">
      <c r="A85" s="9">
        <v>83</v>
      </c>
      <c r="B85" s="9" t="s">
        <v>2874</v>
      </c>
      <c r="C85" s="9" t="s">
        <v>109</v>
      </c>
    </row>
    <row r="86" spans="1:3" x14ac:dyDescent="0.3">
      <c r="A86" s="9">
        <v>84</v>
      </c>
      <c r="B86" s="9" t="s">
        <v>2875</v>
      </c>
      <c r="C86" s="9" t="s">
        <v>109</v>
      </c>
    </row>
    <row r="87" spans="1:3" x14ac:dyDescent="0.3">
      <c r="A87" s="9">
        <v>85</v>
      </c>
      <c r="B87" s="9" t="s">
        <v>2876</v>
      </c>
      <c r="C87" s="9" t="s">
        <v>109</v>
      </c>
    </row>
    <row r="88" spans="1:3" x14ac:dyDescent="0.3">
      <c r="A88" s="9">
        <v>86</v>
      </c>
      <c r="B88" s="9" t="s">
        <v>2877</v>
      </c>
      <c r="C88" s="9" t="s">
        <v>109</v>
      </c>
    </row>
    <row r="89" spans="1:3" x14ac:dyDescent="0.3">
      <c r="A89" s="9">
        <v>87</v>
      </c>
      <c r="B89" s="9" t="s">
        <v>2878</v>
      </c>
      <c r="C89" s="9" t="s">
        <v>109</v>
      </c>
    </row>
    <row r="90" spans="1:3" x14ac:dyDescent="0.3">
      <c r="A90" s="9">
        <v>88</v>
      </c>
      <c r="B90" s="9" t="s">
        <v>2879</v>
      </c>
      <c r="C90" s="9" t="s">
        <v>109</v>
      </c>
    </row>
    <row r="91" spans="1:3" x14ac:dyDescent="0.3">
      <c r="A91" s="9">
        <v>89</v>
      </c>
      <c r="B91" s="9" t="s">
        <v>2880</v>
      </c>
      <c r="C91" s="9" t="s">
        <v>109</v>
      </c>
    </row>
    <row r="92" spans="1:3" x14ac:dyDescent="0.3">
      <c r="A92" s="9">
        <v>90</v>
      </c>
      <c r="B92" s="9" t="s">
        <v>2881</v>
      </c>
      <c r="C92" s="9" t="s">
        <v>109</v>
      </c>
    </row>
    <row r="93" spans="1:3" x14ac:dyDescent="0.3">
      <c r="A93" s="9">
        <v>91</v>
      </c>
      <c r="B93" s="9" t="s">
        <v>2882</v>
      </c>
      <c r="C93" s="9" t="s">
        <v>109</v>
      </c>
    </row>
    <row r="94" spans="1:3" x14ac:dyDescent="0.3">
      <c r="A94" s="9">
        <v>92</v>
      </c>
      <c r="B94" s="9" t="s">
        <v>2883</v>
      </c>
      <c r="C94" s="9" t="s">
        <v>109</v>
      </c>
    </row>
    <row r="95" spans="1:3" x14ac:dyDescent="0.3">
      <c r="A95" s="9">
        <v>93</v>
      </c>
      <c r="B95" s="9" t="s">
        <v>2884</v>
      </c>
      <c r="C95" s="9" t="s">
        <v>109</v>
      </c>
    </row>
    <row r="96" spans="1:3" x14ac:dyDescent="0.3">
      <c r="A96" s="9">
        <v>94</v>
      </c>
      <c r="B96" s="9" t="s">
        <v>2885</v>
      </c>
      <c r="C96" s="9" t="s">
        <v>557</v>
      </c>
    </row>
    <row r="97" spans="1:3" x14ac:dyDescent="0.3">
      <c r="A97" s="9">
        <v>95</v>
      </c>
      <c r="B97" s="9" t="s">
        <v>2886</v>
      </c>
      <c r="C97" s="9" t="s">
        <v>557</v>
      </c>
    </row>
    <row r="98" spans="1:3" x14ac:dyDescent="0.3">
      <c r="A98" s="9">
        <v>96</v>
      </c>
      <c r="B98" s="9" t="s">
        <v>2887</v>
      </c>
      <c r="C98" s="9" t="s">
        <v>557</v>
      </c>
    </row>
    <row r="99" spans="1:3" x14ac:dyDescent="0.3">
      <c r="A99" s="9">
        <v>97</v>
      </c>
      <c r="B99" s="9" t="s">
        <v>2888</v>
      </c>
      <c r="C99" s="9" t="s">
        <v>557</v>
      </c>
    </row>
    <row r="100" spans="1:3" x14ac:dyDescent="0.3">
      <c r="A100" s="9">
        <v>98</v>
      </c>
      <c r="B100" s="9" t="s">
        <v>2889</v>
      </c>
      <c r="C100" s="9" t="s">
        <v>557</v>
      </c>
    </row>
    <row r="101" spans="1:3" x14ac:dyDescent="0.3">
      <c r="A101" s="9">
        <v>99</v>
      </c>
      <c r="B101" s="9" t="s">
        <v>2890</v>
      </c>
      <c r="C101" s="9" t="s">
        <v>557</v>
      </c>
    </row>
    <row r="102" spans="1:3" x14ac:dyDescent="0.3">
      <c r="A102" s="9">
        <v>100</v>
      </c>
      <c r="B102" s="9" t="s">
        <v>2891</v>
      </c>
      <c r="C102" s="9" t="s">
        <v>557</v>
      </c>
    </row>
    <row r="103" spans="1:3" x14ac:dyDescent="0.3">
      <c r="A103" s="9">
        <v>101</v>
      </c>
      <c r="B103" s="9" t="s">
        <v>2892</v>
      </c>
      <c r="C103" s="9" t="s">
        <v>557</v>
      </c>
    </row>
    <row r="104" spans="1:3" x14ac:dyDescent="0.3">
      <c r="A104" s="9">
        <v>102</v>
      </c>
      <c r="B104" s="9" t="s">
        <v>2893</v>
      </c>
      <c r="C104" s="9" t="s">
        <v>557</v>
      </c>
    </row>
    <row r="105" spans="1:3" x14ac:dyDescent="0.3">
      <c r="A105" s="9">
        <v>103</v>
      </c>
      <c r="B105" s="9" t="s">
        <v>2894</v>
      </c>
      <c r="C105" s="9" t="s">
        <v>557</v>
      </c>
    </row>
    <row r="106" spans="1:3" x14ac:dyDescent="0.3">
      <c r="A106" s="9">
        <v>104</v>
      </c>
      <c r="B106" s="9" t="s">
        <v>2895</v>
      </c>
      <c r="C106" s="9" t="s">
        <v>557</v>
      </c>
    </row>
    <row r="107" spans="1:3" x14ac:dyDescent="0.3">
      <c r="A107" s="9">
        <v>105</v>
      </c>
      <c r="B107" s="9" t="s">
        <v>2896</v>
      </c>
      <c r="C107" s="9" t="s">
        <v>557</v>
      </c>
    </row>
    <row r="108" spans="1:3" x14ac:dyDescent="0.3">
      <c r="A108" s="9">
        <v>106</v>
      </c>
      <c r="B108" s="9" t="s">
        <v>2897</v>
      </c>
      <c r="C108" s="9" t="s">
        <v>557</v>
      </c>
    </row>
    <row r="109" spans="1:3" x14ac:dyDescent="0.3">
      <c r="A109" s="9">
        <v>107</v>
      </c>
      <c r="B109" s="9" t="s">
        <v>2898</v>
      </c>
      <c r="C109" s="9" t="s">
        <v>557</v>
      </c>
    </row>
    <row r="110" spans="1:3" x14ac:dyDescent="0.3">
      <c r="A110" s="9">
        <v>108</v>
      </c>
      <c r="B110" s="9" t="s">
        <v>2899</v>
      </c>
      <c r="C110" s="9" t="s">
        <v>557</v>
      </c>
    </row>
    <row r="111" spans="1:3" x14ac:dyDescent="0.3">
      <c r="A111" s="9">
        <v>109</v>
      </c>
      <c r="B111" s="9" t="s">
        <v>2900</v>
      </c>
      <c r="C111" s="9" t="s">
        <v>557</v>
      </c>
    </row>
    <row r="112" spans="1:3" x14ac:dyDescent="0.3">
      <c r="A112" s="9">
        <v>110</v>
      </c>
      <c r="B112" s="9" t="s">
        <v>2901</v>
      </c>
      <c r="C112" s="9" t="s">
        <v>557</v>
      </c>
    </row>
    <row r="113" spans="1:3" x14ac:dyDescent="0.3">
      <c r="A113" s="9">
        <v>111</v>
      </c>
      <c r="B113" s="9" t="s">
        <v>2902</v>
      </c>
      <c r="C113" s="9" t="s">
        <v>557</v>
      </c>
    </row>
    <row r="114" spans="1:3" x14ac:dyDescent="0.3">
      <c r="A114" s="9">
        <v>112</v>
      </c>
      <c r="B114" s="9" t="s">
        <v>2903</v>
      </c>
      <c r="C114" s="9" t="s">
        <v>557</v>
      </c>
    </row>
    <row r="115" spans="1:3" x14ac:dyDescent="0.3">
      <c r="A115" s="9">
        <v>113</v>
      </c>
      <c r="B115" s="9" t="s">
        <v>2904</v>
      </c>
      <c r="C115" s="9" t="s">
        <v>476</v>
      </c>
    </row>
    <row r="116" spans="1:3" x14ac:dyDescent="0.3">
      <c r="A116" s="9">
        <v>114</v>
      </c>
      <c r="B116" s="9" t="s">
        <v>2905</v>
      </c>
      <c r="C116" s="9" t="s">
        <v>1128</v>
      </c>
    </row>
    <row r="117" spans="1:3" x14ac:dyDescent="0.3">
      <c r="A117" s="9">
        <v>115</v>
      </c>
      <c r="B117" s="9" t="s">
        <v>2903</v>
      </c>
      <c r="C117" s="9" t="s">
        <v>1128</v>
      </c>
    </row>
    <row r="118" spans="1:3" x14ac:dyDescent="0.3">
      <c r="A118" s="9">
        <v>116</v>
      </c>
      <c r="B118" s="9" t="s">
        <v>2906</v>
      </c>
      <c r="C118" s="9" t="s">
        <v>1128</v>
      </c>
    </row>
    <row r="119" spans="1:3" x14ac:dyDescent="0.3">
      <c r="A119" s="9">
        <v>117</v>
      </c>
      <c r="B119" s="9" t="s">
        <v>2907</v>
      </c>
      <c r="C119" s="9" t="s">
        <v>1128</v>
      </c>
    </row>
    <row r="120" spans="1:3" x14ac:dyDescent="0.3">
      <c r="A120" s="9">
        <v>118</v>
      </c>
      <c r="B120" s="9" t="s">
        <v>2908</v>
      </c>
      <c r="C120" s="9" t="s">
        <v>1128</v>
      </c>
    </row>
    <row r="121" spans="1:3" x14ac:dyDescent="0.3">
      <c r="A121" s="9">
        <v>119</v>
      </c>
      <c r="B121" s="9" t="s">
        <v>2909</v>
      </c>
      <c r="C121" s="9" t="s">
        <v>1128</v>
      </c>
    </row>
    <row r="122" spans="1:3" x14ac:dyDescent="0.3">
      <c r="A122" s="9">
        <v>120</v>
      </c>
      <c r="B122" s="9" t="s">
        <v>2910</v>
      </c>
      <c r="C122" s="9" t="s">
        <v>1128</v>
      </c>
    </row>
    <row r="123" spans="1:3" x14ac:dyDescent="0.3">
      <c r="A123" s="9">
        <v>121</v>
      </c>
      <c r="B123" s="9" t="s">
        <v>2911</v>
      </c>
      <c r="C123" s="9" t="s">
        <v>550</v>
      </c>
    </row>
    <row r="124" spans="1:3" x14ac:dyDescent="0.3">
      <c r="A124" s="9">
        <v>122</v>
      </c>
      <c r="B124" s="9" t="s">
        <v>2912</v>
      </c>
      <c r="C124" s="9" t="s">
        <v>550</v>
      </c>
    </row>
    <row r="125" spans="1:3" x14ac:dyDescent="0.3">
      <c r="A125" s="9">
        <v>123</v>
      </c>
      <c r="B125" s="9" t="s">
        <v>2913</v>
      </c>
      <c r="C125" s="9" t="s">
        <v>550</v>
      </c>
    </row>
    <row r="126" spans="1:3" x14ac:dyDescent="0.3">
      <c r="A126" s="9">
        <v>124</v>
      </c>
      <c r="B126" s="9" t="s">
        <v>2914</v>
      </c>
      <c r="C126" s="9" t="s">
        <v>550</v>
      </c>
    </row>
    <row r="127" spans="1:3" x14ac:dyDescent="0.3">
      <c r="A127" s="9">
        <v>125</v>
      </c>
      <c r="B127" s="9" t="s">
        <v>2915</v>
      </c>
      <c r="C127" s="9" t="s">
        <v>403</v>
      </c>
    </row>
    <row r="128" spans="1:3" x14ac:dyDescent="0.3">
      <c r="A128" s="9">
        <v>126</v>
      </c>
      <c r="B128" s="9" t="s">
        <v>2916</v>
      </c>
      <c r="C128" s="9" t="s">
        <v>403</v>
      </c>
    </row>
    <row r="129" spans="1:3" x14ac:dyDescent="0.3">
      <c r="A129" s="9">
        <v>127</v>
      </c>
      <c r="B129" s="9" t="s">
        <v>2917</v>
      </c>
      <c r="C129" s="9" t="s">
        <v>403</v>
      </c>
    </row>
    <row r="130" spans="1:3" x14ac:dyDescent="0.3">
      <c r="A130" s="9">
        <v>128</v>
      </c>
      <c r="B130" s="9" t="s">
        <v>2918</v>
      </c>
      <c r="C130" s="9" t="s">
        <v>403</v>
      </c>
    </row>
    <row r="131" spans="1:3" x14ac:dyDescent="0.3">
      <c r="A131" s="9">
        <v>129</v>
      </c>
      <c r="B131" s="9" t="s">
        <v>2919</v>
      </c>
      <c r="C131" s="9" t="s">
        <v>403</v>
      </c>
    </row>
    <row r="132" spans="1:3" x14ac:dyDescent="0.3">
      <c r="A132" s="9">
        <v>130</v>
      </c>
      <c r="B132" s="9" t="s">
        <v>2920</v>
      </c>
      <c r="C132" s="9" t="s">
        <v>403</v>
      </c>
    </row>
    <row r="133" spans="1:3" x14ac:dyDescent="0.3">
      <c r="A133" s="9">
        <v>131</v>
      </c>
      <c r="B133" s="9" t="s">
        <v>2921</v>
      </c>
      <c r="C133" s="9" t="s">
        <v>403</v>
      </c>
    </row>
    <row r="134" spans="1:3" x14ac:dyDescent="0.3">
      <c r="A134" s="9">
        <v>132</v>
      </c>
      <c r="B134" s="9" t="s">
        <v>2922</v>
      </c>
      <c r="C134" s="9" t="s">
        <v>328</v>
      </c>
    </row>
    <row r="135" spans="1:3" x14ac:dyDescent="0.3">
      <c r="A135" s="9">
        <v>133</v>
      </c>
      <c r="B135" s="9" t="s">
        <v>2923</v>
      </c>
      <c r="C135" s="9" t="s">
        <v>328</v>
      </c>
    </row>
    <row r="136" spans="1:3" x14ac:dyDescent="0.3">
      <c r="A136" s="9">
        <v>134</v>
      </c>
      <c r="B136" s="9" t="s">
        <v>2924</v>
      </c>
      <c r="C136" s="9" t="s">
        <v>328</v>
      </c>
    </row>
    <row r="137" spans="1:3" x14ac:dyDescent="0.3">
      <c r="A137" s="9">
        <v>135</v>
      </c>
      <c r="B137" s="9" t="s">
        <v>2925</v>
      </c>
      <c r="C137" s="9" t="s">
        <v>882</v>
      </c>
    </row>
    <row r="138" spans="1:3" x14ac:dyDescent="0.3">
      <c r="A138" s="9">
        <v>136</v>
      </c>
      <c r="B138" s="9" t="s">
        <v>2926</v>
      </c>
      <c r="C138" s="9" t="s">
        <v>882</v>
      </c>
    </row>
    <row r="139" spans="1:3" x14ac:dyDescent="0.3">
      <c r="A139" s="9">
        <v>137</v>
      </c>
      <c r="B139" s="9" t="s">
        <v>2927</v>
      </c>
      <c r="C139" s="9" t="s">
        <v>882</v>
      </c>
    </row>
    <row r="140" spans="1:3" x14ac:dyDescent="0.3">
      <c r="A140" s="9">
        <v>138</v>
      </c>
      <c r="B140" s="9" t="s">
        <v>2928</v>
      </c>
      <c r="C140" s="9" t="s">
        <v>882</v>
      </c>
    </row>
    <row r="141" spans="1:3" x14ac:dyDescent="0.3">
      <c r="A141" s="9">
        <v>139</v>
      </c>
      <c r="B141" s="9" t="s">
        <v>2929</v>
      </c>
      <c r="C141" s="9" t="s">
        <v>87</v>
      </c>
    </row>
    <row r="142" spans="1:3" x14ac:dyDescent="0.3">
      <c r="A142" s="9">
        <v>140</v>
      </c>
      <c r="B142" s="9" t="s">
        <v>2930</v>
      </c>
      <c r="C142" s="9" t="s">
        <v>87</v>
      </c>
    </row>
    <row r="143" spans="1:3" x14ac:dyDescent="0.3">
      <c r="A143" s="9">
        <v>141</v>
      </c>
      <c r="B143" s="9" t="s">
        <v>2931</v>
      </c>
      <c r="C143" s="9" t="s">
        <v>87</v>
      </c>
    </row>
    <row r="144" spans="1:3" x14ac:dyDescent="0.3">
      <c r="A144" s="9">
        <v>142</v>
      </c>
      <c r="B144" s="9" t="s">
        <v>2932</v>
      </c>
      <c r="C144" s="9" t="s">
        <v>87</v>
      </c>
    </row>
    <row r="145" spans="1:3" x14ac:dyDescent="0.3">
      <c r="A145" s="9">
        <v>143</v>
      </c>
      <c r="B145" s="9" t="s">
        <v>2933</v>
      </c>
      <c r="C145" s="9" t="s">
        <v>87</v>
      </c>
    </row>
    <row r="146" spans="1:3" x14ac:dyDescent="0.3">
      <c r="A146" s="9">
        <v>144</v>
      </c>
      <c r="B146" s="9" t="s">
        <v>2934</v>
      </c>
      <c r="C146" s="9" t="s">
        <v>87</v>
      </c>
    </row>
    <row r="147" spans="1:3" x14ac:dyDescent="0.3">
      <c r="A147" s="9">
        <v>145</v>
      </c>
      <c r="B147" s="9" t="s">
        <v>2935</v>
      </c>
      <c r="C147" s="9" t="s">
        <v>87</v>
      </c>
    </row>
    <row r="148" spans="1:3" x14ac:dyDescent="0.3">
      <c r="A148" s="9">
        <v>146</v>
      </c>
      <c r="B148" s="9" t="s">
        <v>2936</v>
      </c>
      <c r="C148" s="9" t="s">
        <v>87</v>
      </c>
    </row>
    <row r="149" spans="1:3" x14ac:dyDescent="0.3">
      <c r="A149" s="9">
        <v>147</v>
      </c>
      <c r="B149" s="9" t="s">
        <v>2937</v>
      </c>
      <c r="C149" s="9" t="s">
        <v>87</v>
      </c>
    </row>
    <row r="150" spans="1:3" x14ac:dyDescent="0.3">
      <c r="A150" s="9">
        <v>148</v>
      </c>
      <c r="B150" s="9" t="s">
        <v>2938</v>
      </c>
      <c r="C150" s="9" t="s">
        <v>87</v>
      </c>
    </row>
    <row r="151" spans="1:3" x14ac:dyDescent="0.3">
      <c r="A151" s="9">
        <v>149</v>
      </c>
      <c r="B151" s="9" t="s">
        <v>2939</v>
      </c>
      <c r="C151" s="9" t="s">
        <v>87</v>
      </c>
    </row>
    <row r="152" spans="1:3" x14ac:dyDescent="0.3">
      <c r="A152" s="9">
        <v>150</v>
      </c>
      <c r="B152" s="9" t="s">
        <v>2940</v>
      </c>
      <c r="C152" s="9" t="s">
        <v>87</v>
      </c>
    </row>
    <row r="153" spans="1:3" x14ac:dyDescent="0.3">
      <c r="A153" s="9">
        <v>151</v>
      </c>
      <c r="B153" s="9" t="s">
        <v>2941</v>
      </c>
      <c r="C153" s="9" t="s">
        <v>87</v>
      </c>
    </row>
    <row r="154" spans="1:3" x14ac:dyDescent="0.3">
      <c r="A154" s="9">
        <v>152</v>
      </c>
      <c r="B154" s="9" t="s">
        <v>2942</v>
      </c>
      <c r="C154" s="9" t="s">
        <v>87</v>
      </c>
    </row>
    <row r="155" spans="1:3" x14ac:dyDescent="0.3">
      <c r="A155" s="9">
        <v>153</v>
      </c>
      <c r="B155" s="9" t="s">
        <v>2943</v>
      </c>
      <c r="C155" s="9" t="s">
        <v>87</v>
      </c>
    </row>
    <row r="156" spans="1:3" x14ac:dyDescent="0.3">
      <c r="A156" s="9">
        <v>154</v>
      </c>
      <c r="B156" s="9" t="s">
        <v>2944</v>
      </c>
      <c r="C156" s="9" t="s">
        <v>87</v>
      </c>
    </row>
    <row r="157" spans="1:3" x14ac:dyDescent="0.3">
      <c r="A157" s="9">
        <v>155</v>
      </c>
      <c r="B157" s="9" t="s">
        <v>2945</v>
      </c>
      <c r="C157" s="9" t="s">
        <v>87</v>
      </c>
    </row>
    <row r="158" spans="1:3" x14ac:dyDescent="0.3">
      <c r="A158" s="9">
        <v>156</v>
      </c>
      <c r="B158" s="9" t="s">
        <v>2946</v>
      </c>
      <c r="C158" s="9" t="s">
        <v>87</v>
      </c>
    </row>
    <row r="159" spans="1:3" x14ac:dyDescent="0.3">
      <c r="A159" s="9">
        <v>157</v>
      </c>
      <c r="B159" s="9" t="s">
        <v>2947</v>
      </c>
      <c r="C159" s="9" t="s">
        <v>87</v>
      </c>
    </row>
    <row r="160" spans="1:3" x14ac:dyDescent="0.3">
      <c r="A160" s="9">
        <v>158</v>
      </c>
      <c r="B160" s="9" t="s">
        <v>2948</v>
      </c>
      <c r="C160" s="9" t="s">
        <v>975</v>
      </c>
    </row>
    <row r="161" spans="1:3" x14ac:dyDescent="0.3">
      <c r="A161" s="9">
        <v>159</v>
      </c>
      <c r="B161" s="9" t="s">
        <v>2949</v>
      </c>
      <c r="C161" s="9" t="s">
        <v>975</v>
      </c>
    </row>
    <row r="162" spans="1:3" x14ac:dyDescent="0.3">
      <c r="A162" s="9">
        <v>160</v>
      </c>
      <c r="B162" s="9" t="s">
        <v>2950</v>
      </c>
      <c r="C162" s="9" t="s">
        <v>975</v>
      </c>
    </row>
    <row r="163" spans="1:3" x14ac:dyDescent="0.3">
      <c r="A163" s="9">
        <v>161</v>
      </c>
      <c r="B163" s="9" t="s">
        <v>2951</v>
      </c>
      <c r="C163" s="9" t="s">
        <v>975</v>
      </c>
    </row>
    <row r="164" spans="1:3" x14ac:dyDescent="0.3">
      <c r="A164">
        <v>162</v>
      </c>
      <c r="B164" t="s">
        <v>2952</v>
      </c>
      <c r="C164" t="s">
        <v>975</v>
      </c>
    </row>
    <row r="165" spans="1:3" x14ac:dyDescent="0.3">
      <c r="A165">
        <v>163</v>
      </c>
      <c r="B165" t="s">
        <v>2953</v>
      </c>
      <c r="C165" t="s">
        <v>975</v>
      </c>
    </row>
    <row r="166" spans="1:3" x14ac:dyDescent="0.3">
      <c r="A166">
        <v>164</v>
      </c>
      <c r="B166" t="s">
        <v>2954</v>
      </c>
      <c r="C166" t="s">
        <v>1386</v>
      </c>
    </row>
    <row r="167" spans="1:3" x14ac:dyDescent="0.3">
      <c r="A167">
        <v>165</v>
      </c>
      <c r="B167" t="s">
        <v>2955</v>
      </c>
      <c r="C167" t="s">
        <v>1386</v>
      </c>
    </row>
    <row r="168" spans="1:3" x14ac:dyDescent="0.3">
      <c r="A168">
        <v>166</v>
      </c>
      <c r="B168" t="s">
        <v>2956</v>
      </c>
      <c r="C168" t="s">
        <v>1386</v>
      </c>
    </row>
    <row r="169" spans="1:3" x14ac:dyDescent="0.3">
      <c r="A169">
        <v>167</v>
      </c>
      <c r="B169" t="s">
        <v>2957</v>
      </c>
      <c r="C169" t="s">
        <v>1386</v>
      </c>
    </row>
    <row r="170" spans="1:3" x14ac:dyDescent="0.3">
      <c r="A170">
        <v>168</v>
      </c>
      <c r="B170" t="s">
        <v>2958</v>
      </c>
      <c r="C170" t="s">
        <v>1386</v>
      </c>
    </row>
    <row r="171" spans="1:3" x14ac:dyDescent="0.3">
      <c r="A171">
        <v>169</v>
      </c>
      <c r="B171" t="s">
        <v>2959</v>
      </c>
      <c r="C171" t="s">
        <v>382</v>
      </c>
    </row>
    <row r="172" spans="1:3" x14ac:dyDescent="0.3">
      <c r="A172">
        <v>170</v>
      </c>
      <c r="B172" t="s">
        <v>2960</v>
      </c>
      <c r="C172" t="s">
        <v>166</v>
      </c>
    </row>
    <row r="173" spans="1:3" x14ac:dyDescent="0.3">
      <c r="A173">
        <v>171</v>
      </c>
      <c r="B173" t="s">
        <v>2961</v>
      </c>
      <c r="C173" t="s">
        <v>166</v>
      </c>
    </row>
    <row r="174" spans="1:3" x14ac:dyDescent="0.3">
      <c r="A174">
        <v>172</v>
      </c>
      <c r="B174" t="s">
        <v>2962</v>
      </c>
      <c r="C174" t="s">
        <v>72</v>
      </c>
    </row>
    <row r="175" spans="1:3" x14ac:dyDescent="0.3">
      <c r="A175">
        <v>173</v>
      </c>
      <c r="B175" t="s">
        <v>2963</v>
      </c>
      <c r="C175" t="s">
        <v>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53</vt:i4>
      </vt:variant>
    </vt:vector>
  </HeadingPairs>
  <TitlesOfParts>
    <vt:vector size="89" baseType="lpstr">
      <vt:lpstr>Sheet5</vt:lpstr>
      <vt:lpstr>RAW</vt:lpstr>
      <vt:lpstr>Count 1</vt:lpstr>
      <vt:lpstr>Count 2</vt:lpstr>
      <vt:lpstr>Count 3</vt:lpstr>
      <vt:lpstr>Information</vt:lpstr>
      <vt:lpstr>ANT Team</vt:lpstr>
      <vt:lpstr>Calculator</vt:lpstr>
      <vt:lpstr>Patons to Verify</vt:lpstr>
      <vt:lpstr>ANT-BOS Neptune &amp; West way</vt:lpstr>
      <vt:lpstr>BOS-1A Logan SW &amp; Boston inner</vt:lpstr>
      <vt:lpstr>BOS-1B Logan NE</vt:lpstr>
      <vt:lpstr>BOS-2 Dorchester</vt:lpstr>
      <vt:lpstr>BOS-3 Weynouth</vt:lpstr>
      <vt:lpstr>BOS-4 Hull</vt:lpstr>
      <vt:lpstr>BOS-5 Scituate</vt:lpstr>
      <vt:lpstr>BOS-6B Scituate S River</vt:lpstr>
      <vt:lpstr>BOS-6C Scituate-N River</vt:lpstr>
      <vt:lpstr>BOS-6D -Scituate Herring Rvr</vt:lpstr>
      <vt:lpstr>BOS-7A Duxbury</vt:lpstr>
      <vt:lpstr>BOS-7B Kingston</vt:lpstr>
      <vt:lpstr>BOS-7C Plymouth area</vt:lpstr>
      <vt:lpstr>BOS-POC Mass Bay</vt:lpstr>
      <vt:lpstr>NBP-1 Merrimack Rvr</vt:lpstr>
      <vt:lpstr>NBP-1C Haverhill</vt:lpstr>
      <vt:lpstr>NBP-2 Essex Rvr</vt:lpstr>
      <vt:lpstr>NBP-3 Parker Rvr</vt:lpstr>
      <vt:lpstr>NBP-4 Ipswich &amp; Eagle Rvr</vt:lpstr>
      <vt:lpstr>NBP-6 Seabrook PP</vt:lpstr>
      <vt:lpstr>NS-1 Nahant</vt:lpstr>
      <vt:lpstr> NS-2 Marblehead &amp; S.Chan</vt:lpstr>
      <vt:lpstr>ModData</vt:lpstr>
      <vt:lpstr>NS-3 Salem</vt:lpstr>
      <vt:lpstr>NS-4A Beverly</vt:lpstr>
      <vt:lpstr>NS-4B Danvers</vt:lpstr>
      <vt:lpstr>NS-5 Gloucester</vt:lpstr>
      <vt:lpstr>' NS-2 Marblehead &amp; S.Chan'!Print_Area</vt:lpstr>
      <vt:lpstr>'ANT-BOS Neptune &amp; West way'!Print_Area</vt:lpstr>
      <vt:lpstr>'BOS-1A Logan SW &amp; Boston inner'!Print_Area</vt:lpstr>
      <vt:lpstr>'BOS-1B Logan NE'!Print_Area</vt:lpstr>
      <vt:lpstr>'BOS-2 Dorchester'!Print_Area</vt:lpstr>
      <vt:lpstr>'BOS-3 Weynouth'!Print_Area</vt:lpstr>
      <vt:lpstr>'BOS-4 Hull'!Print_Area</vt:lpstr>
      <vt:lpstr>'BOS-5 Scituate'!Print_Area</vt:lpstr>
      <vt:lpstr>'BOS-6B Scituate S River'!Print_Area</vt:lpstr>
      <vt:lpstr>'BOS-6C Scituate-N River'!Print_Area</vt:lpstr>
      <vt:lpstr>'BOS-6D -Scituate Herring Rvr'!Print_Area</vt:lpstr>
      <vt:lpstr>'BOS-7A Duxbury'!Print_Area</vt:lpstr>
      <vt:lpstr>'BOS-7B Kingston'!Print_Area</vt:lpstr>
      <vt:lpstr>'BOS-7C Plymouth area'!Print_Area</vt:lpstr>
      <vt:lpstr>'BOS-POC Mass Bay'!Print_Area</vt:lpstr>
      <vt:lpstr>Information!Print_Area</vt:lpstr>
      <vt:lpstr>'NBP-1 Merrimack Rvr'!Print_Area</vt:lpstr>
      <vt:lpstr>'NBP-1C Haverhill'!Print_Area</vt:lpstr>
      <vt:lpstr>'NBP-2 Essex Rvr'!Print_Area</vt:lpstr>
      <vt:lpstr>'NBP-3 Parker Rvr'!Print_Area</vt:lpstr>
      <vt:lpstr>'NBP-4 Ipswich &amp; Eagle Rvr'!Print_Area</vt:lpstr>
      <vt:lpstr>'NBP-6 Seabrook PP'!Print_Area</vt:lpstr>
      <vt:lpstr>'NS-1 Nahant'!Print_Area</vt:lpstr>
      <vt:lpstr>'NS-3 Salem'!Print_Area</vt:lpstr>
      <vt:lpstr>'NS-4A Beverly'!Print_Area</vt:lpstr>
      <vt:lpstr>'NS-4B Danvers'!Print_Area</vt:lpstr>
      <vt:lpstr>'NS-5 Gloucester'!Print_Area</vt:lpstr>
      <vt:lpstr>' NS-2 Marblehead &amp; S.Chan'!Print_Titles</vt:lpstr>
      <vt:lpstr>'ANT-BOS Neptune &amp; West way'!Print_Titles</vt:lpstr>
      <vt:lpstr>'BOS-1A Logan SW &amp; Boston inner'!Print_Titles</vt:lpstr>
      <vt:lpstr>'BOS-1B Logan NE'!Print_Titles</vt:lpstr>
      <vt:lpstr>'BOS-2 Dorchester'!Print_Titles</vt:lpstr>
      <vt:lpstr>'BOS-3 Weynouth'!Print_Titles</vt:lpstr>
      <vt:lpstr>'BOS-4 Hull'!Print_Titles</vt:lpstr>
      <vt:lpstr>'BOS-5 Scituate'!Print_Titles</vt:lpstr>
      <vt:lpstr>'BOS-6B Scituate S River'!Print_Titles</vt:lpstr>
      <vt:lpstr>'BOS-6C Scituate-N River'!Print_Titles</vt:lpstr>
      <vt:lpstr>'BOS-6D -Scituate Herring Rvr'!Print_Titles</vt:lpstr>
      <vt:lpstr>'BOS-7A Duxbury'!Print_Titles</vt:lpstr>
      <vt:lpstr>'BOS-7B Kingston'!Print_Titles</vt:lpstr>
      <vt:lpstr>'BOS-7C Plymouth area'!Print_Titles</vt:lpstr>
      <vt:lpstr>'BOS-POC Mass Bay'!Print_Titles</vt:lpstr>
      <vt:lpstr>'NBP-1 Merrimack Rvr'!Print_Titles</vt:lpstr>
      <vt:lpstr>'NBP-1C Haverhill'!Print_Titles</vt:lpstr>
      <vt:lpstr>'NBP-2 Essex Rvr'!Print_Titles</vt:lpstr>
      <vt:lpstr>'NBP-3 Parker Rvr'!Print_Titles</vt:lpstr>
      <vt:lpstr>'NBP-4 Ipswich &amp; Eagle Rvr'!Print_Titles</vt:lpstr>
      <vt:lpstr>'NBP-6 Seabrook PP'!Print_Titles</vt:lpstr>
      <vt:lpstr>'NS-1 Nahant'!Print_Titles</vt:lpstr>
      <vt:lpstr>'NS-3 Salem'!Print_Titles</vt:lpstr>
      <vt:lpstr>'NS-4A Beverly'!Print_Titles</vt:lpstr>
      <vt:lpstr>'NS-4B Danvers'!Print_Titles</vt:lpstr>
      <vt:lpstr>'NS-5 Gloucester'!Print_Titles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dc:creator>
  <cp:lastModifiedBy>Stephen Wagner</cp:lastModifiedBy>
  <cp:lastPrinted>2026-03-19T20:46:50Z</cp:lastPrinted>
  <dcterms:created xsi:type="dcterms:W3CDTF">2021-03-01T16:41:42Z</dcterms:created>
  <dcterms:modified xsi:type="dcterms:W3CDTF">2026-04-03T21:27:19Z</dcterms:modified>
</cp:coreProperties>
</file>